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son\Dropbox\AENC\AENC Strategy\Education Strategic Plan\"/>
    </mc:Choice>
  </mc:AlternateContent>
  <xr:revisionPtr revIDLastSave="0" documentId="8_{DCAD9F33-CB7A-4778-B2D6-77F0BB6D07DA}" xr6:coauthVersionLast="47" xr6:coauthVersionMax="47" xr10:uidLastSave="{00000000-0000-0000-0000-000000000000}"/>
  <bookViews>
    <workbookView xWindow="-108" yWindow="-108" windowWidth="23256" windowHeight="12576" activeTab="7" xr2:uid="{00000000-000D-0000-FFFF-FFFF00000000}"/>
  </bookViews>
  <sheets>
    <sheet name="2017" sheetId="4" r:id="rId1"/>
    <sheet name="2018" sheetId="1" r:id="rId2"/>
    <sheet name="2019" sheetId="2" r:id="rId3"/>
    <sheet name="2020" sheetId="3" r:id="rId4"/>
    <sheet name="2021" sheetId="6" r:id="rId5"/>
    <sheet name="2022" sheetId="7" r:id="rId6"/>
    <sheet name="2023" sheetId="8" r:id="rId7"/>
    <sheet name="2024" sheetId="9" r:id="rId8"/>
  </sheets>
  <definedNames>
    <definedName name="_xlnm.Print_Area" localSheetId="1">'2018'!$A$1:$Q$51</definedName>
    <definedName name="_xlnm.Print_Area" localSheetId="2">'2019'!$A$1:$AB$54</definedName>
    <definedName name="_xlnm.Print_Area" localSheetId="4">'2021'!$A$1:$X$33</definedName>
    <definedName name="_xlnm.Print_Titles" localSheetId="1">'2018'!$1:$1</definedName>
    <definedName name="_xlnm.Print_Titles" localSheetId="2">'2019'!$1:$1</definedName>
  </definedNames>
  <calcPr calcId="191029"/>
</workbook>
</file>

<file path=xl/calcChain.xml><?xml version="1.0" encoding="utf-8"?>
<calcChain xmlns="http://schemas.openxmlformats.org/spreadsheetml/2006/main">
  <c r="W21" i="9" l="1"/>
  <c r="Q35" i="9"/>
  <c r="Q3" i="9" s="1"/>
  <c r="W19" i="9"/>
  <c r="M19" i="9"/>
  <c r="W10" i="9"/>
  <c r="W31" i="9"/>
  <c r="W30" i="9"/>
  <c r="W24" i="9"/>
  <c r="W25" i="9"/>
  <c r="W26" i="9"/>
  <c r="W27" i="9"/>
  <c r="W29" i="9"/>
  <c r="W32" i="9"/>
  <c r="M21" i="9"/>
  <c r="M25" i="9"/>
  <c r="M26" i="9"/>
  <c r="M27" i="9"/>
  <c r="M31" i="9"/>
  <c r="M24" i="9"/>
  <c r="M10" i="9"/>
  <c r="M30" i="9"/>
  <c r="W15" i="9"/>
  <c r="M17" i="9"/>
  <c r="M11" i="9"/>
  <c r="M12" i="9"/>
  <c r="W13" i="9"/>
  <c r="V35" i="9"/>
  <c r="V3" i="9" s="1"/>
  <c r="T35" i="9"/>
  <c r="T3" i="9" s="1"/>
  <c r="R35" i="9"/>
  <c r="R3" i="9" s="1"/>
  <c r="N35" i="9"/>
  <c r="W11" i="9"/>
  <c r="W12" i="9"/>
  <c r="M15" i="9"/>
  <c r="M13" i="9"/>
  <c r="M29" i="9"/>
  <c r="M32" i="9"/>
  <c r="W28" i="9"/>
  <c r="W17" i="9"/>
  <c r="S35" i="9"/>
  <c r="S3" i="9" s="1"/>
  <c r="P35" i="9"/>
  <c r="P3" i="9" s="1"/>
  <c r="M28" i="9"/>
  <c r="W16" i="9"/>
  <c r="W14" i="9"/>
  <c r="M14" i="9"/>
  <c r="M16" i="9"/>
  <c r="U3" i="9"/>
  <c r="O3" i="9"/>
  <c r="L35" i="9"/>
  <c r="L3" i="9" s="1"/>
  <c r="K35" i="9"/>
  <c r="K3" i="9" s="1"/>
  <c r="J35" i="9"/>
  <c r="J3" i="9" s="1"/>
  <c r="I35" i="9"/>
  <c r="I3" i="9" s="1"/>
  <c r="H35" i="9"/>
  <c r="H3" i="9" s="1"/>
  <c r="G35" i="9"/>
  <c r="G3" i="9" s="1"/>
  <c r="F35" i="9"/>
  <c r="F3" i="9" s="1"/>
  <c r="D35" i="9"/>
  <c r="D3" i="9" s="1"/>
  <c r="M52" i="8"/>
  <c r="W55" i="8"/>
  <c r="W52" i="8"/>
  <c r="W54" i="8"/>
  <c r="M54" i="8"/>
  <c r="M6" i="9"/>
  <c r="W41" i="8"/>
  <c r="M41" i="8"/>
  <c r="W39" i="8"/>
  <c r="M39" i="8"/>
  <c r="W48" i="8"/>
  <c r="M48" i="8"/>
  <c r="S56" i="8"/>
  <c r="S3" i="8" s="1"/>
  <c r="W43" i="8"/>
  <c r="W44" i="8"/>
  <c r="W45" i="8"/>
  <c r="W46" i="8"/>
  <c r="W47" i="8"/>
  <c r="W49" i="8"/>
  <c r="W50" i="8"/>
  <c r="M49" i="8"/>
  <c r="M43" i="8"/>
  <c r="M44" i="8"/>
  <c r="M45" i="8"/>
  <c r="M46" i="8"/>
  <c r="M47" i="8"/>
  <c r="W25" i="8"/>
  <c r="M25" i="8"/>
  <c r="O56" i="8"/>
  <c r="W37" i="8"/>
  <c r="W24" i="8"/>
  <c r="M37" i="8"/>
  <c r="M24" i="8"/>
  <c r="W18" i="8"/>
  <c r="M18" i="8"/>
  <c r="W23" i="8"/>
  <c r="W28" i="8"/>
  <c r="W26" i="8"/>
  <c r="W27" i="8"/>
  <c r="M28" i="8"/>
  <c r="M27" i="8"/>
  <c r="M23" i="8"/>
  <c r="D56" i="8"/>
  <c r="D3" i="8" s="1"/>
  <c r="M20" i="8"/>
  <c r="M55" i="8" s="1"/>
  <c r="W20" i="8"/>
  <c r="W12" i="8"/>
  <c r="M12" i="8"/>
  <c r="U3" i="8"/>
  <c r="O3" i="8"/>
  <c r="N56" i="8"/>
  <c r="N3" i="8" s="1"/>
  <c r="P56" i="8"/>
  <c r="P3" i="8" s="1"/>
  <c r="Q56" i="8"/>
  <c r="Q3" i="8" s="1"/>
  <c r="R56" i="8"/>
  <c r="R3" i="8" s="1"/>
  <c r="T56" i="8"/>
  <c r="T3" i="8" s="1"/>
  <c r="V56" i="8"/>
  <c r="V3" i="8" s="1"/>
  <c r="W9" i="8"/>
  <c r="W10" i="8"/>
  <c r="W11" i="8"/>
  <c r="W13" i="8"/>
  <c r="W14" i="8"/>
  <c r="W15" i="8"/>
  <c r="W16" i="8"/>
  <c r="W29" i="8"/>
  <c r="W30" i="8"/>
  <c r="W31" i="8"/>
  <c r="W33" i="8"/>
  <c r="W34" i="8"/>
  <c r="W35" i="8"/>
  <c r="W36" i="8"/>
  <c r="M13" i="8"/>
  <c r="M30" i="8"/>
  <c r="M31" i="8"/>
  <c r="E56" i="8"/>
  <c r="E3" i="8" s="1"/>
  <c r="F56" i="8"/>
  <c r="F3" i="8" s="1"/>
  <c r="M36" i="8"/>
  <c r="G56" i="8"/>
  <c r="G3" i="8" s="1"/>
  <c r="M6" i="8"/>
  <c r="W56" i="7"/>
  <c r="W57" i="7"/>
  <c r="M57" i="7"/>
  <c r="H58" i="7"/>
  <c r="M56" i="7"/>
  <c r="W54" i="7"/>
  <c r="M54" i="7"/>
  <c r="M35" i="8"/>
  <c r="M34" i="8"/>
  <c r="M26" i="8"/>
  <c r="J56" i="8"/>
  <c r="J3" i="8" s="1"/>
  <c r="K56" i="8"/>
  <c r="K3" i="8" s="1"/>
  <c r="H56" i="8"/>
  <c r="H3" i="8" s="1"/>
  <c r="M33" i="8"/>
  <c r="M29" i="8"/>
  <c r="I56" i="8"/>
  <c r="I3" i="8" s="1"/>
  <c r="L56" i="8"/>
  <c r="L3" i="8" s="1"/>
  <c r="M9" i="8"/>
  <c r="M10" i="8"/>
  <c r="M11" i="8"/>
  <c r="M14" i="8"/>
  <c r="M15" i="8"/>
  <c r="M16" i="8"/>
  <c r="N58" i="7"/>
  <c r="O58" i="7"/>
  <c r="O3" i="7" s="1"/>
  <c r="P58" i="7"/>
  <c r="P3" i="7" s="1"/>
  <c r="Q58" i="7"/>
  <c r="R58" i="7"/>
  <c r="S58" i="7"/>
  <c r="T58" i="7"/>
  <c r="T3" i="7" s="1"/>
  <c r="U58" i="7"/>
  <c r="U3" i="7" s="1"/>
  <c r="V58" i="7"/>
  <c r="F58" i="7"/>
  <c r="F3" i="7" s="1"/>
  <c r="G58" i="7"/>
  <c r="G3" i="7" s="1"/>
  <c r="H3" i="7"/>
  <c r="I58" i="7"/>
  <c r="I3" i="7" s="1"/>
  <c r="J58" i="7"/>
  <c r="J3" i="7" s="1"/>
  <c r="K58" i="7"/>
  <c r="K3" i="7" s="1"/>
  <c r="L58" i="7"/>
  <c r="E58" i="7"/>
  <c r="E3" i="7" s="1"/>
  <c r="D58" i="7"/>
  <c r="W42" i="7"/>
  <c r="W45" i="7"/>
  <c r="W46" i="7"/>
  <c r="W47" i="7"/>
  <c r="W48" i="7"/>
  <c r="W49" i="7"/>
  <c r="W50" i="7"/>
  <c r="W51" i="7"/>
  <c r="M42" i="7"/>
  <c r="M45" i="7"/>
  <c r="M46" i="7"/>
  <c r="M47" i="7"/>
  <c r="M48" i="7"/>
  <c r="M49" i="7"/>
  <c r="M50" i="7"/>
  <c r="M51" i="7"/>
  <c r="W40" i="7"/>
  <c r="M40" i="7"/>
  <c r="M34" i="7"/>
  <c r="W37" i="7"/>
  <c r="L3" i="7"/>
  <c r="M37" i="7"/>
  <c r="R3" i="7"/>
  <c r="S3" i="7"/>
  <c r="W30" i="7"/>
  <c r="W31" i="7"/>
  <c r="W32" i="7"/>
  <c r="W33" i="7"/>
  <c r="W34" i="7"/>
  <c r="W35" i="7"/>
  <c r="W36" i="7"/>
  <c r="M22" i="7"/>
  <c r="M35" i="7"/>
  <c r="M30" i="7"/>
  <c r="M31" i="7"/>
  <c r="M32" i="7"/>
  <c r="M33" i="7"/>
  <c r="M36" i="7"/>
  <c r="M19" i="7"/>
  <c r="W25" i="7"/>
  <c r="M25" i="7"/>
  <c r="W16" i="7"/>
  <c r="W17" i="7"/>
  <c r="W19" i="7"/>
  <c r="W20" i="7"/>
  <c r="W18" i="7"/>
  <c r="W21" i="7"/>
  <c r="W22" i="7"/>
  <c r="D3" i="7"/>
  <c r="M12" i="7"/>
  <c r="M9" i="7"/>
  <c r="M10" i="7"/>
  <c r="M17" i="7"/>
  <c r="M18" i="7"/>
  <c r="M16" i="7"/>
  <c r="M20" i="7"/>
  <c r="M21" i="7"/>
  <c r="W12" i="7"/>
  <c r="W7" i="7"/>
  <c r="W8" i="7"/>
  <c r="W9" i="7"/>
  <c r="W10" i="7"/>
  <c r="W11" i="7"/>
  <c r="M7" i="7"/>
  <c r="M8" i="7"/>
  <c r="M11" i="7"/>
  <c r="V3" i="7"/>
  <c r="X42" i="6"/>
  <c r="N42" i="6"/>
  <c r="X35" i="6"/>
  <c r="N35" i="6"/>
  <c r="X37" i="6"/>
  <c r="X38" i="6"/>
  <c r="X39" i="6"/>
  <c r="X40" i="6"/>
  <c r="X41" i="6"/>
  <c r="N37" i="6"/>
  <c r="N38" i="6"/>
  <c r="N39" i="6"/>
  <c r="N40" i="6"/>
  <c r="N41" i="6"/>
  <c r="D45" i="6"/>
  <c r="X33" i="6"/>
  <c r="X34" i="6"/>
  <c r="N33" i="6"/>
  <c r="N34" i="6"/>
  <c r="V45" i="6"/>
  <c r="V3" i="6" s="1"/>
  <c r="X22" i="6"/>
  <c r="X23" i="6"/>
  <c r="X24" i="6"/>
  <c r="N7" i="6"/>
  <c r="N22" i="6"/>
  <c r="N23" i="6"/>
  <c r="N24" i="6"/>
  <c r="N26" i="6"/>
  <c r="N27" i="6"/>
  <c r="N28" i="6"/>
  <c r="N29" i="6"/>
  <c r="N30" i="6"/>
  <c r="N31" i="6"/>
  <c r="N32" i="6"/>
  <c r="N6" i="6"/>
  <c r="W45" i="6"/>
  <c r="W3" i="6" s="1"/>
  <c r="O45" i="6"/>
  <c r="P45" i="6"/>
  <c r="P3" i="6" s="1"/>
  <c r="Q45" i="6"/>
  <c r="Q3" i="6" s="1"/>
  <c r="S45" i="6"/>
  <c r="S3" i="6" s="1"/>
  <c r="T45" i="6"/>
  <c r="T3" i="6" s="1"/>
  <c r="U45" i="6"/>
  <c r="X26" i="6"/>
  <c r="X27" i="6"/>
  <c r="X28" i="6"/>
  <c r="X29" i="6"/>
  <c r="X30" i="6"/>
  <c r="X31" i="6"/>
  <c r="X32" i="6"/>
  <c r="J45" i="6"/>
  <c r="X10" i="6"/>
  <c r="X14" i="6"/>
  <c r="X19" i="6"/>
  <c r="L45" i="6"/>
  <c r="I45" i="6"/>
  <c r="K45" i="6"/>
  <c r="N9" i="6"/>
  <c r="H45" i="6"/>
  <c r="F45" i="6"/>
  <c r="G45" i="6"/>
  <c r="E45" i="6"/>
  <c r="E3" i="6" s="1"/>
  <c r="X6" i="6"/>
  <c r="X7" i="6"/>
  <c r="X9" i="6"/>
  <c r="X11" i="6"/>
  <c r="X12" i="6"/>
  <c r="X13" i="6"/>
  <c r="X15" i="6"/>
  <c r="X16" i="6"/>
  <c r="X18" i="6"/>
  <c r="X20" i="6"/>
  <c r="X21" i="6"/>
  <c r="N10" i="6"/>
  <c r="N11" i="6"/>
  <c r="N12" i="6"/>
  <c r="N13" i="6"/>
  <c r="N14" i="6"/>
  <c r="N15" i="6"/>
  <c r="N16" i="6"/>
  <c r="N18" i="6"/>
  <c r="N19" i="6"/>
  <c r="N20" i="6"/>
  <c r="N21" i="6"/>
  <c r="AL53" i="2"/>
  <c r="AK53" i="2"/>
  <c r="AJ53" i="2"/>
  <c r="AI53" i="2"/>
  <c r="AH53" i="2"/>
  <c r="AG53" i="2"/>
  <c r="AF53" i="2"/>
  <c r="AE53" i="2"/>
  <c r="AD53" i="2"/>
  <c r="AC53" i="2"/>
  <c r="AM53" i="2" s="1"/>
  <c r="AB53" i="2"/>
  <c r="Z53" i="2"/>
  <c r="Y53" i="2"/>
  <c r="X53" i="2"/>
  <c r="W53" i="2"/>
  <c r="V53" i="2"/>
  <c r="U53" i="2"/>
  <c r="T53" i="2"/>
  <c r="S53" i="2"/>
  <c r="R53" i="2"/>
  <c r="AA21" i="4"/>
  <c r="Z21" i="4"/>
  <c r="Y21" i="4"/>
  <c r="X21" i="4"/>
  <c r="W21" i="4"/>
  <c r="V21" i="4"/>
  <c r="U21" i="4"/>
  <c r="T21" i="4"/>
  <c r="S21" i="4"/>
  <c r="R21" i="4"/>
  <c r="P21" i="4"/>
  <c r="O21" i="4"/>
  <c r="N21" i="4"/>
  <c r="M21" i="4"/>
  <c r="L21" i="4"/>
  <c r="K21" i="4"/>
  <c r="J21" i="4"/>
  <c r="I21" i="4"/>
  <c r="H21" i="4"/>
  <c r="G21" i="4"/>
  <c r="W34" i="9" l="1"/>
  <c r="M34" i="9"/>
  <c r="N3" i="9"/>
  <c r="W3" i="9" s="1"/>
  <c r="W35" i="9"/>
  <c r="V2" i="9" s="1"/>
  <c r="V4" i="9" s="1"/>
  <c r="E35" i="9"/>
  <c r="E3" i="9" s="1"/>
  <c r="M56" i="8"/>
  <c r="W56" i="8"/>
  <c r="W3" i="8"/>
  <c r="M3" i="8"/>
  <c r="N3" i="7"/>
  <c r="Q3" i="7"/>
  <c r="M58" i="7"/>
  <c r="M3" i="7"/>
  <c r="X44" i="6"/>
  <c r="R45" i="6"/>
  <c r="R3" i="6" s="1"/>
  <c r="O3" i="6"/>
  <c r="U3" i="6"/>
  <c r="N45" i="6"/>
  <c r="N44" i="6"/>
  <c r="AE54" i="2"/>
  <c r="AG54" i="2"/>
  <c r="AF54" i="2"/>
  <c r="AH54" i="2"/>
  <c r="AI54" i="2"/>
  <c r="AJ54" i="2"/>
  <c r="AD54" i="2"/>
  <c r="AL54" i="2"/>
  <c r="AC54" i="2"/>
  <c r="AK54" i="2"/>
  <c r="S54" i="2"/>
  <c r="AB21" i="4"/>
  <c r="Z22" i="4" s="1"/>
  <c r="Q21" i="4"/>
  <c r="L22" i="4" s="1"/>
  <c r="M22" i="4"/>
  <c r="N22" i="4"/>
  <c r="J22" i="4"/>
  <c r="G22" i="4"/>
  <c r="P2" i="9" l="1"/>
  <c r="P4" i="9" s="1"/>
  <c r="N2" i="9"/>
  <c r="N4" i="9" s="1"/>
  <c r="W2" i="9"/>
  <c r="O2" i="9"/>
  <c r="O4" i="9" s="1"/>
  <c r="Q2" i="9"/>
  <c r="Q4" i="9" s="1"/>
  <c r="R2" i="9"/>
  <c r="R4" i="9" s="1"/>
  <c r="S2" i="9"/>
  <c r="S4" i="9" s="1"/>
  <c r="T2" i="9"/>
  <c r="T4" i="9" s="1"/>
  <c r="U2" i="9"/>
  <c r="U4" i="9" s="1"/>
  <c r="M35" i="9"/>
  <c r="M3" i="9"/>
  <c r="T2" i="8"/>
  <c r="T4" i="8" s="1"/>
  <c r="P2" i="8"/>
  <c r="P4" i="8" s="1"/>
  <c r="S2" i="8"/>
  <c r="S4" i="8" s="1"/>
  <c r="O2" i="8"/>
  <c r="O4" i="8" s="1"/>
  <c r="W2" i="8"/>
  <c r="V2" i="8"/>
  <c r="V4" i="8" s="1"/>
  <c r="R2" i="8"/>
  <c r="R4" i="8" s="1"/>
  <c r="N2" i="8"/>
  <c r="N4" i="8" s="1"/>
  <c r="U2" i="8"/>
  <c r="U4" i="8" s="1"/>
  <c r="Q2" i="8"/>
  <c r="Q4" i="8" s="1"/>
  <c r="K2" i="8"/>
  <c r="K4" i="8" s="1"/>
  <c r="G2" i="8"/>
  <c r="G4" i="8" s="1"/>
  <c r="D2" i="8"/>
  <c r="D4" i="8" s="1"/>
  <c r="J2" i="8"/>
  <c r="J4" i="8" s="1"/>
  <c r="F2" i="8"/>
  <c r="F4" i="8" s="1"/>
  <c r="H2" i="8"/>
  <c r="H4" i="8" s="1"/>
  <c r="M2" i="8"/>
  <c r="I2" i="8"/>
  <c r="I4" i="8" s="1"/>
  <c r="E2" i="8"/>
  <c r="E4" i="8" s="1"/>
  <c r="L2" i="8"/>
  <c r="L4" i="8" s="1"/>
  <c r="W2" i="7"/>
  <c r="L2" i="7"/>
  <c r="W3" i="7"/>
  <c r="W58" i="7"/>
  <c r="R2" i="7" s="1"/>
  <c r="R4" i="7" s="1"/>
  <c r="G2" i="7"/>
  <c r="G4" i="7" s="1"/>
  <c r="I2" i="7"/>
  <c r="I4" i="7" s="1"/>
  <c r="K2" i="7"/>
  <c r="K4" i="7" s="1"/>
  <c r="F2" i="7"/>
  <c r="F4" i="7" s="1"/>
  <c r="H2" i="7"/>
  <c r="H4" i="7" s="1"/>
  <c r="E2" i="7"/>
  <c r="E4" i="7" s="1"/>
  <c r="J2" i="7"/>
  <c r="J4" i="7" s="1"/>
  <c r="D2" i="7"/>
  <c r="V2" i="7"/>
  <c r="V4" i="7" s="1"/>
  <c r="X3" i="6"/>
  <c r="X45" i="6"/>
  <c r="T2" i="6" s="1"/>
  <c r="T4" i="6" s="1"/>
  <c r="W2" i="6"/>
  <c r="W4" i="6" s="1"/>
  <c r="X2" i="6"/>
  <c r="K2" i="6"/>
  <c r="G2" i="6"/>
  <c r="J2" i="6"/>
  <c r="F2" i="6"/>
  <c r="I2" i="6"/>
  <c r="E2" i="6"/>
  <c r="L2" i="6"/>
  <c r="H2" i="6"/>
  <c r="I22" i="4"/>
  <c r="K22" i="4"/>
  <c r="O22" i="4"/>
  <c r="P22" i="4"/>
  <c r="H22" i="4"/>
  <c r="Z54" i="2"/>
  <c r="X54" i="2"/>
  <c r="Y54" i="2"/>
  <c r="AB54" i="2"/>
  <c r="T54" i="2"/>
  <c r="V54" i="2"/>
  <c r="U54" i="2"/>
  <c r="R54" i="2"/>
  <c r="W54" i="2"/>
  <c r="U22" i="4"/>
  <c r="R22" i="4"/>
  <c r="AA22" i="4"/>
  <c r="Y22" i="4"/>
  <c r="S22" i="4"/>
  <c r="T22" i="4"/>
  <c r="W22" i="4"/>
  <c r="X22" i="4"/>
  <c r="V22" i="4"/>
  <c r="J3" i="6"/>
  <c r="H3" i="6"/>
  <c r="F3" i="6"/>
  <c r="G3" i="6"/>
  <c r="L3" i="6"/>
  <c r="K3" i="6"/>
  <c r="I3" i="6"/>
  <c r="F2" i="9" l="1"/>
  <c r="F4" i="9" s="1"/>
  <c r="M2" i="9"/>
  <c r="E2" i="9"/>
  <c r="E4" i="9" s="1"/>
  <c r="J2" i="9"/>
  <c r="J4" i="9" s="1"/>
  <c r="G2" i="9"/>
  <c r="G4" i="9" s="1"/>
  <c r="H2" i="9"/>
  <c r="H4" i="9" s="1"/>
  <c r="D2" i="9"/>
  <c r="D4" i="9" s="1"/>
  <c r="K2" i="9"/>
  <c r="K4" i="9" s="1"/>
  <c r="L2" i="9"/>
  <c r="L4" i="9" s="1"/>
  <c r="I2" i="9"/>
  <c r="I4" i="9" s="1"/>
  <c r="Q2" i="7"/>
  <c r="Q4" i="7" s="1"/>
  <c r="T2" i="7"/>
  <c r="T4" i="7" s="1"/>
  <c r="U2" i="7"/>
  <c r="U4" i="7" s="1"/>
  <c r="P2" i="7"/>
  <c r="P4" i="7" s="1"/>
  <c r="O2" i="7"/>
  <c r="O4" i="7" s="1"/>
  <c r="N2" i="7"/>
  <c r="N4" i="7" s="1"/>
  <c r="S2" i="7"/>
  <c r="S4" i="7" s="1"/>
  <c r="M2" i="7"/>
  <c r="D4" i="7"/>
  <c r="Q22" i="4"/>
  <c r="Q2" i="6"/>
  <c r="Q4" i="6" s="1"/>
  <c r="S2" i="6"/>
  <c r="S4" i="6" s="1"/>
  <c r="R2" i="6"/>
  <c r="R4" i="6" s="1"/>
  <c r="O2" i="6"/>
  <c r="O4" i="6" s="1"/>
  <c r="V2" i="6"/>
  <c r="V4" i="6" s="1"/>
  <c r="U2" i="6"/>
  <c r="U4" i="6" s="1"/>
  <c r="P2" i="6"/>
  <c r="P4" i="6" s="1"/>
  <c r="K4" i="6"/>
  <c r="G4" i="6"/>
  <c r="I4" i="6"/>
  <c r="F4" i="6"/>
  <c r="N3" i="6"/>
  <c r="H4" i="6"/>
  <c r="N2" i="6"/>
  <c r="E4" i="6"/>
  <c r="L4" i="6"/>
  <c r="J4" i="6"/>
</calcChain>
</file>

<file path=xl/sharedStrings.xml><?xml version="1.0" encoding="utf-8"?>
<sst xmlns="http://schemas.openxmlformats.org/spreadsheetml/2006/main" count="906" uniqueCount="495">
  <si>
    <t>Session</t>
  </si>
  <si>
    <t xml:space="preserve">Event  </t>
  </si>
  <si>
    <t>CMP I
Marketing</t>
  </si>
  <si>
    <t>Motivational - Inspirational</t>
  </si>
  <si>
    <t>Topic</t>
  </si>
  <si>
    <t>Keynote</t>
  </si>
  <si>
    <t>Session 1</t>
  </si>
  <si>
    <t>Session 2</t>
  </si>
  <si>
    <t>Session 3</t>
  </si>
  <si>
    <t>Session 4</t>
  </si>
  <si>
    <t>Keynote 2</t>
  </si>
  <si>
    <t>Keynote 1</t>
  </si>
  <si>
    <t>Breakout 1</t>
  </si>
  <si>
    <t>Breakout 2</t>
  </si>
  <si>
    <t>Breakout 3</t>
  </si>
  <si>
    <t>Breakout 4</t>
  </si>
  <si>
    <t>Keynote 3</t>
  </si>
  <si>
    <t>Fall Conference
Oct 18-19, 2018
Durham Convention Center, Durham, NC</t>
  </si>
  <si>
    <t>Trade Show
December
Raleigh Convention Center, Raleigh, NC</t>
  </si>
  <si>
    <t>Winter Conference
Jan 25-26, 2018
Renaissance Raleigh Hotel,
Raleigh, NC</t>
  </si>
  <si>
    <t>Spring Conference
March 22-23, 2018
Hilton North Raleigh,
Raleigh, NC</t>
  </si>
  <si>
    <t>The Hero Effect
3/23/18 - 1.0 CE
Kevin Brown</t>
  </si>
  <si>
    <t>Annual Meeting
July 21-23, 2018
Greenville Convention Center, Greenville, NC</t>
  </si>
  <si>
    <t>TOTAL CAE CE</t>
  </si>
  <si>
    <t>TOTAL CMP CE Credits</t>
  </si>
  <si>
    <t>16-18%</t>
  </si>
  <si>
    <t>10-12%</t>
  </si>
  <si>
    <t>7-9%</t>
  </si>
  <si>
    <t xml:space="preserve">9-11% </t>
  </si>
  <si>
    <t>16-18 %</t>
  </si>
  <si>
    <t>15-17%</t>
  </si>
  <si>
    <t>2-4%</t>
  </si>
  <si>
    <t>6-8%</t>
  </si>
  <si>
    <t>Using LinkedIn For Business Development &amp; Branding
(Chuck Hester)</t>
  </si>
  <si>
    <t>Financial Issues for Associations - Must Do and Can Do
(Karen Stanley, Tony Pandiscia - Langdon &amp; Company)</t>
  </si>
  <si>
    <t>ADA Compliance - Good Samaritan or Legal Requirment
(Attorney, Chef, Planner, Hotel)</t>
  </si>
  <si>
    <t>Young Professionals Groups - Association Sustainability
(PANEL: NC Bar, NCACPA, FIRM, IIANC)</t>
  </si>
  <si>
    <t>Best Practices for Social Media
(Hallie Kennedy)</t>
  </si>
  <si>
    <t>Robert Rules of Order - Tannis</t>
  </si>
  <si>
    <t xml:space="preserve">CEO Panel - 
Bruce Clarke, Jan Kelly, Sharon Bryson, Peter Gwaltny
Moderator: Tim Kent
</t>
  </si>
  <si>
    <t>Building Coalitions / Connecting with Legislators - Tim Kent-Butch Gunnells</t>
  </si>
  <si>
    <t>Community Involvement - Positive Organizational Branding and Engagement - Tru Pettigrew</t>
  </si>
  <si>
    <t>Best Practices - Maximizing your Trade Show Booth Experience (Rob Wheeler)</t>
  </si>
  <si>
    <t>Publications - Print, Digital, Both - Pros and Cons</t>
  </si>
  <si>
    <t>Finding and Recruiting Leaders - How does your association identify, evaluate and select leaders?</t>
  </si>
  <si>
    <t xml:space="preserve">Effective Facilitation - Add to your tool box - Successful engagement/ management of group discussions </t>
  </si>
  <si>
    <t>Lew Ebert - NC  Rich intro Lew</t>
  </si>
  <si>
    <t>Pathway to  Leadership in Associatoins:  What I need to know/do advance in my career</t>
  </si>
  <si>
    <t>Kevin Snyder</t>
  </si>
  <si>
    <t>Jonathan Kappler</t>
  </si>
  <si>
    <t>Doug Blizzard</t>
  </si>
  <si>
    <t>Srategic Networking</t>
  </si>
  <si>
    <t>Hers &amp; His:Putting Our Differences to Work
7/22/18
CAE &amp; CMP 0.75 CE
Paul Brown &amp; Lisa Grimes</t>
  </si>
  <si>
    <t>The Interview- How To Tell Your Story
7/22/18
CAE &amp; CMP  0.75 CE
Jon Camp &amp; Matt Duffy</t>
  </si>
  <si>
    <t>Permission to Win When Nothing is Certain
7/22/18
Mary Byers
CAE &amp; CMP 1.00 CE</t>
  </si>
  <si>
    <t>Keynote 4</t>
  </si>
  <si>
    <t>How to Recurit the Brightest and Best Volunteers
7/22/18
CAE &amp; CMP 0.75 CE
Mary Byers</t>
  </si>
  <si>
    <t>5 Steps to Creating an Inbound Marketing Strategy for Your Association
7/22/18
CAE &amp; CMP .075 CE
Callie Walker</t>
  </si>
  <si>
    <t>How to Use Your Cell Phone to Create an Effective Marketing Video
7/22/18
CAE &amp; CMP 1.00 CE
Jon Camp &amp; Matt Duffy</t>
  </si>
  <si>
    <t>Organizational Culture: Leadership Dynamics
7/22/18
CAE &amp; CMP 0.75 CE
Paula Brown &amp; Lisa Grimes</t>
  </si>
  <si>
    <t xml:space="preserve">Breakout 5
</t>
  </si>
  <si>
    <t>Why Do You Do That?
7/23/18
CAE &amp; CMP 0.50 CE</t>
  </si>
  <si>
    <t>Leadership in a Collaborative World; Traits, Mistakes and Challenges
7/23/18
CAE &amp; CMP 1.00 CE
Denise Ryan</t>
  </si>
  <si>
    <t>Tom Morrison -The Dash</t>
  </si>
  <si>
    <t>Election 2018 - Tim Boyum and Colin Campbell (Joe Stewart- Moderator)</t>
  </si>
  <si>
    <t>Transforming Organizations, Cynthia Mills</t>
  </si>
  <si>
    <t>How to Build your Curation Tool Box - Jeff Cobb and Celisa Steele</t>
  </si>
  <si>
    <t>Government Affairs and Me - How it works - Jonathan Kappler</t>
  </si>
  <si>
    <t>Affiliate to Association Marketing - Rich Phaneuf &amp; Madi McDougald</t>
  </si>
  <si>
    <t xml:space="preserve">Affiliate </t>
  </si>
  <si>
    <t>Government Relatiosn? Best Practices for Having "hill Dyas" for Memers and Legislators - Tim Kent, Amy McConkey, Tina Gordon, Jim Thompson, Lisa Ward - Moderator</t>
  </si>
  <si>
    <t>Event Management - Best Practices/Ideas for Sponsorships - Andrew Schmidt, Jovita Mask</t>
  </si>
  <si>
    <t>AFter the Disaster - You Want to Help, but How? -Tru Pettigrew</t>
  </si>
  <si>
    <t>Professional/Personal Development - Mzimiize Impace, Energy &amp; Focus - Becky Jacoby</t>
  </si>
  <si>
    <t>Annual Meeting
July 20-22, 2019 Charlotte Marriott City Center, Charlotte NC</t>
  </si>
  <si>
    <t>Sunday, July 21</t>
  </si>
  <si>
    <t>Sunday, July21</t>
  </si>
  <si>
    <t>Monday, July 22</t>
  </si>
  <si>
    <t>Fall Conference, Nov 7-8, 2019, Embassy Suites, Cary, NC</t>
  </si>
  <si>
    <t xml:space="preserve">Speakers Showcase with PRISM S-Speakers Group  - Evan Carroll &amp;  Stan Phelps organizing
</t>
  </si>
  <si>
    <t>How to work with speakers - Evan Carroll and a panel</t>
  </si>
  <si>
    <t xml:space="preserve">Session 1 - Morning - 8;30 - 10 </t>
  </si>
  <si>
    <t>Session 2 - Afternoon 2:15- 3:15</t>
  </si>
  <si>
    <t>Tips for better organizing your day</t>
  </si>
  <si>
    <t>Healthcare update</t>
  </si>
  <si>
    <t>Women in Leadership</t>
  </si>
  <si>
    <t>Legal Risks and Liabilities with Volunteers</t>
  </si>
  <si>
    <t xml:space="preserve">FUEL - M &amp; M in the workplace – Motivating and Managing Generations  </t>
  </si>
  <si>
    <t>Best Practices on Sponsorships</t>
  </si>
  <si>
    <t>Interviewing for culture fit, engaging your new employee and then doing the activities to retain them</t>
  </si>
  <si>
    <t>Spring Confernece, May 2-3, 2019, Hilton Durham Near Duke University, Durham, NC</t>
  </si>
  <si>
    <t>Social Media as a lobbying tool</t>
  </si>
  <si>
    <t>Speaker</t>
  </si>
  <si>
    <t>Andora Gandy</t>
  </si>
  <si>
    <t>Improving Sales</t>
  </si>
  <si>
    <t>Donald Thompson</t>
  </si>
  <si>
    <t>Stephanie Connelly</t>
  </si>
  <si>
    <t>Jim Thompson</t>
  </si>
  <si>
    <t>David Heinen</t>
  </si>
  <si>
    <t>Facilitator:  Doug Blizzard, Panel:  Sharon Bryson, M.Ed., Brent Hazelett, MPA, CAE, Najauna White</t>
  </si>
  <si>
    <t>Facilitators:  Joe Stewart and DAVID C. SMITH, JD REBC</t>
  </si>
  <si>
    <t xml:space="preserve">CEO Power Panel 
</t>
  </si>
  <si>
    <t xml:space="preserve">Moderator:  Lisa Ward, CAE Panelists: Melinda Harrell, CMP, CASE, Andra Zarins, Beth Denny, CMP </t>
  </si>
  <si>
    <t>Situational Leadership</t>
  </si>
  <si>
    <t xml:space="preserve">Tim Kent - Moderator, Panelists: Dave Simpson, CAE, Tina Gordon, MPA, CAE, FACHE, CEO, 
Amy McConkey, Robert Broome, Bob Glaser, CAE, CEO </t>
  </si>
  <si>
    <t>Walk West (Speaker TBD)</t>
  </si>
  <si>
    <t>Roundtable</t>
  </si>
  <si>
    <t>Managing a 1-2 person office</t>
  </si>
  <si>
    <t>CAE 1
Strategic Management
General, Identity, branding, financial, globalism, Strategic planning/ thinking</t>
  </si>
  <si>
    <t>CAE 2
Governance &amp; Structure
Governance, Volunteer Leadership, Affiliate - Chapter relations</t>
  </si>
  <si>
    <t xml:space="preserve">CAE 3
Membership Development
Member engagement, recruitment, retention, ethics, standard setting programs,
</t>
  </si>
  <si>
    <t>CAE 4
Programs, Products &amp; Services
Development, fundraising, sponsorships, meetings and events, certification, accreditation, licensure, affinity programs, prof. dev. Programs and delivery systems</t>
  </si>
  <si>
    <t>CAE 5
Leadership
General, ethics, diversity, interpersonal skills and group facilitation, negotiating</t>
  </si>
  <si>
    <t>CAE 6
Administration
HR, technology, legal and risk management, facilities management, vendor /supplier management, business planning</t>
  </si>
  <si>
    <t>CAE 7
Knowledge Management &amp; Research
Knowledge management, research, evaluation, statistics</t>
  </si>
  <si>
    <t>CAE 8
Public Policy, Government Relations &amp; Coalition Building
Public Policy, Govt Relations &amp; Coalition Building</t>
  </si>
  <si>
    <t>CAE 9
Marketing, Public Relations &amp; Communi-cations
Marketing, public relations, publications, media and messages</t>
  </si>
  <si>
    <t>CMP A
Strategic Planning
Manage Strategic Plan for Meeting or Event:
Develop Sustainability Plan for Meeting/Event:
Develop Business Continuity or Long-Term Viability Plan of Meeting/Event</t>
  </si>
  <si>
    <t>CMP B
Project Management
Plan Meeting or Event Project
Manage Meeting or Event Project</t>
  </si>
  <si>
    <t>CMP C
Risk Management
Manage Risk Management Plan</t>
  </si>
  <si>
    <t>CMP D
Financial Management
Manage Event Funding &amp; Financial Resources;
Manage Budget;
Manage Monetary Transactions</t>
  </si>
  <si>
    <t>CMP E
Human Resources
Acquire Staff &amp; Volunteers;
Training Staff &amp; Volunteers
Manage workforce relations</t>
  </si>
  <si>
    <t>CMP F
Stakeholder Management
Manage Stakeholder relations</t>
  </si>
  <si>
    <t>CMP G
Meeting or Event Design
Develop Program;
Engage Speakers and performers;
Coordinate Food &amp; beverage selection;
Design Environment;
Manage Technical Production;
Development Plan for Managing Movement of Attendees</t>
  </si>
  <si>
    <t>CMP H
Site Management
Select Site;
Design Site Layout;
Manage Meeting/Event Site
Manage on-site communi-cations</t>
  </si>
  <si>
    <t>CMP J
Professionalism
Exhibit Professional Behavior</t>
  </si>
  <si>
    <t>Tom Morrison   What's Your Uber: Getting Members to Scream your name and beg for more</t>
  </si>
  <si>
    <t>Roundtable
FUEL</t>
  </si>
  <si>
    <t>Roundtable:  Affiliate</t>
  </si>
  <si>
    <t xml:space="preserve">Roundtable: </t>
  </si>
  <si>
    <t xml:space="preserve">Roundtable:
Government Affairs
</t>
  </si>
  <si>
    <t>Roundtable:
Governance</t>
  </si>
  <si>
    <t xml:space="preserve">Roundtable: Marketing &amp; Communications 
</t>
  </si>
  <si>
    <t>Roundtable
Meeting Planners:</t>
  </si>
  <si>
    <t>Roundtable
Operations: HR</t>
  </si>
  <si>
    <t xml:space="preserve">Roundtable: Technology: </t>
  </si>
  <si>
    <t xml:space="preserve">Roundtable: Team Building
</t>
  </si>
  <si>
    <t>Affiliate Roundtable</t>
  </si>
  <si>
    <t>TOTAL HOURS TO DATE</t>
  </si>
  <si>
    <t>Excel Training</t>
  </si>
  <si>
    <t>Moderating:  What to do and what not to do</t>
  </si>
  <si>
    <t xml:space="preserve">How to Integrate Membership Needs into Strategic Planning </t>
  </si>
  <si>
    <t>Grassroots Advocacy Training</t>
  </si>
  <si>
    <t>Reading Body language</t>
  </si>
  <si>
    <t>Diversity in the Workplace</t>
  </si>
  <si>
    <t>AENC Women in Leadrership</t>
  </si>
  <si>
    <t xml:space="preserve">The Missing Link to Successful Communications </t>
  </si>
  <si>
    <t>Meeting and Event Design</t>
  </si>
  <si>
    <t>Bootcamp</t>
  </si>
  <si>
    <t>Hotel Contracts Negotiating - John Foster</t>
  </si>
  <si>
    <t>CAE 10
Ethics</t>
  </si>
  <si>
    <t xml:space="preserve">Open Says Me! The System That Can Open Any Door of Opportunity </t>
  </si>
  <si>
    <t>Memory Skills</t>
  </si>
  <si>
    <t>Moving Beyond Active Shooter</t>
  </si>
  <si>
    <t xml:space="preserve">How a US Air Force Colonel Mastered Leadership and Overcame Obstacles… then Walked with Presidents.  </t>
  </si>
  <si>
    <t>Interviewing Skills</t>
  </si>
  <si>
    <t>Mastering Your Memory - A Deeper Dive</t>
  </si>
  <si>
    <t>Developing an advocay plan</t>
  </si>
  <si>
    <t xml:space="preserve">The Competitive Advantage: A Deeper Dive Into The Art of Networking </t>
  </si>
  <si>
    <t xml:space="preserve">Quest for Community </t>
  </si>
  <si>
    <t>UPDATED
 (02-27-18)</t>
  </si>
  <si>
    <t>Date</t>
  </si>
  <si>
    <t xml:space="preserve">Topic/ Speakers//CE
</t>
  </si>
  <si>
    <t>CAE 1
Strategic Management</t>
  </si>
  <si>
    <t>CAE 2
Governance &amp; Structure</t>
  </si>
  <si>
    <t>CAE 3
Membership Development</t>
  </si>
  <si>
    <t>CAE 4
Programs, Products &amp; Services</t>
  </si>
  <si>
    <t>CAE 5
Leadership</t>
  </si>
  <si>
    <t>CAE 6
Administration</t>
  </si>
  <si>
    <t>CAE 7
Knowledge Management &amp; Research</t>
  </si>
  <si>
    <t>CAE 8
Public Policy, Government Relations &amp; Coalition Building</t>
  </si>
  <si>
    <t>CAE 9
Marketing, Public Relations &amp; Communi-cations</t>
  </si>
  <si>
    <t>CMP A
Strategic Planning</t>
  </si>
  <si>
    <t>CMP B
Project Management</t>
  </si>
  <si>
    <t>CMP C
Risk Management</t>
  </si>
  <si>
    <t>CMP D
Financial Management</t>
  </si>
  <si>
    <t>CMP E
Human Resources</t>
  </si>
  <si>
    <t>CMP F
Stakeholder Management</t>
  </si>
  <si>
    <t>CMP G
Meeting or Event Design</t>
  </si>
  <si>
    <t>CMP H
Site Management</t>
  </si>
  <si>
    <t>CMP J
Professionalism</t>
  </si>
  <si>
    <t xml:space="preserve">TOTAL CMP CE </t>
  </si>
  <si>
    <t>Year</t>
  </si>
  <si>
    <t xml:space="preserve">                                                    </t>
  </si>
  <si>
    <t>General, Identity, branding, financial, globalism, Strategic planning/ thinking</t>
  </si>
  <si>
    <t>Governance, Volunteer Leadership, Affiliate - Chapter relations</t>
  </si>
  <si>
    <t>Member engagement, recruitment, retention, ethics, standard setting programs,</t>
  </si>
  <si>
    <t>Development, fundraising, sponsorships, meetings and events, certification, accreditation, licensure, affinity programs, prof. dev. Programs and delivery systems</t>
  </si>
  <si>
    <t>General, ethics, diversity, interpersonal skills and group facilitation, negotiating</t>
  </si>
  <si>
    <t>HR, technology, legal and risk management, facilities management, vendor /supplier management, business planning</t>
  </si>
  <si>
    <t>Knowledge management, research, evaluation, statistics</t>
  </si>
  <si>
    <t>Public Policy, Govt Relations &amp; Coalition Building</t>
  </si>
  <si>
    <t>Marketing, public relations, publications, media and messages</t>
  </si>
  <si>
    <t>Manage Strategic Plan for Meeting or Event:
Develop Sustainability Plan for Meeting/ Event:
Develop Business Continuity or Long-Term Viability Plan of Meeting/ Event</t>
  </si>
  <si>
    <t>Plan Meeting or Event Project
Manage Meeting or Event Project</t>
  </si>
  <si>
    <t>Manage Risk Management Plan</t>
  </si>
  <si>
    <t>Manage Event Funding &amp; Financial Resources;
Manage Budget;
Manage Monetary Transactions</t>
  </si>
  <si>
    <t>Acquire Staff &amp; Volunteers;
Training Staff &amp; Volunteers
Manage workforce relations</t>
  </si>
  <si>
    <t>Manage Stakeholder relations</t>
  </si>
  <si>
    <t>Develop Program;
Engage Speakers and performers;
Coordinate Food &amp; beverage selection;
Design Environment;
Manage Technical Production;
Development Plan for Managing Movement of Attendees</t>
  </si>
  <si>
    <t>Select Site;
Design Site Layout;
Manage Meeting /Event Site
Manage on-site communi-cations</t>
  </si>
  <si>
    <t>Manage Marketing Plan;
Manage Marketing materials;
Management Meeting/ Event Merchandise;
Promote Meeting/Event;
Contribute to Public Relations activities;
Manage Meeting Related Sales Activities</t>
  </si>
  <si>
    <t>Exhibit Professional Behavior</t>
  </si>
  <si>
    <t>FUEL
9/26/17
21c Museum Hotel, Durham, NC</t>
  </si>
  <si>
    <t>Round Table: FUEL</t>
  </si>
  <si>
    <t>Public Speaking &amp; Media Training
9/26/17 1.50 CE
Deborah Holt Noel</t>
  </si>
  <si>
    <t>FUEL
Oct 12, 2017
Great Wolf Lodge, Concord, NC</t>
  </si>
  <si>
    <t xml:space="preserve">Board of Directors Service, how, what, why?
10/12/17 1.50 CE
Daniel Wilson, CAE, IOM
</t>
  </si>
  <si>
    <t>Fall Conference
Nov 2-3, 2017
Pinehurst Resort
Pinehurst, NC</t>
  </si>
  <si>
    <t>11/2-3/17</t>
  </si>
  <si>
    <t>3 Strategies to Grow Membership &amp; Create Raving Fans!
11/3/17 - 1.0 CE
Gerry O'Brion</t>
  </si>
  <si>
    <t>Disaster Recovery &amp; Risk Management
11/3/17 - 1.0 CE
Jim Booth</t>
  </si>
  <si>
    <t xml:space="preserve">Websites - Best Practices - Dos and Don'ts
11/3/17 -  1.0 CE
Chris Austin
</t>
  </si>
  <si>
    <t>Association Insurance
11/3/17 - 1.0 CE
Steve Dare</t>
  </si>
  <si>
    <t xml:space="preserve">CEO Forum
11/3/17 - 1.0 CE
Facilitator: Gerry O'Brion
</t>
  </si>
  <si>
    <t xml:space="preserve">Keys to Effective Leadership Leadership Pointers and the importance it plays in the success of your organization.
11/2/17 - 1.0 CE
Facilitator: Aubie Knight
</t>
  </si>
  <si>
    <t>Round Table: Government Relations</t>
  </si>
  <si>
    <t xml:space="preserve">Election and Contribution Regulations
11/2/17 - 1.0 CE
Kim Strach; Roger Knight, Moderator Joe Stewart
</t>
  </si>
  <si>
    <t>Round Table: Affiliate Services</t>
  </si>
  <si>
    <t>Creating Industry Partnerships
11/2/17 - 1.0 CE
Facilitator: Deirdre Reid, CAE</t>
  </si>
  <si>
    <t>Round Table: Meeting Planners</t>
  </si>
  <si>
    <t>Event Audio Visuals
11/2/17 - 1.0 CE
Brian McArtan, Facilitator</t>
  </si>
  <si>
    <t>Round Table: Membership</t>
  </si>
  <si>
    <t xml:space="preserve">First Contact
11/2/17 - 1.0 CE
Facilitator: Meredith Houston, CAE
</t>
  </si>
  <si>
    <t>Round Table: Operations</t>
  </si>
  <si>
    <t xml:space="preserve">Best Practices - Legal issues
11/2/17 - 1.0 CE
Jon Carr, JD
Facilitator: Jerel Noel, CAE
</t>
  </si>
  <si>
    <t>Trade Show
December 13, 2017
Raleigh Convention Center, Raleigh, NC</t>
  </si>
  <si>
    <t>Getting It All Done: Time Management and Organization in the Workplace
12/14/17 - 1.0 CE
Mike Collins</t>
  </si>
  <si>
    <t>I Didn't Sign on for This: Dealing with Constant Change in the Workplace
12/14/17 - 1.0 CE
Mike Collins</t>
  </si>
  <si>
    <t>Total Hours To Date</t>
  </si>
  <si>
    <t>% hours for Domain To Date</t>
  </si>
  <si>
    <t>Goal % hours for domain</t>
  </si>
  <si>
    <t>NA</t>
  </si>
  <si>
    <t>Winter Conference, Feb 28-March 1, 2019 JB Duke Hotel, Durham</t>
  </si>
  <si>
    <t>Negotiating Techniques</t>
  </si>
  <si>
    <t>Things to Know Before you Go: Tips for Choosing a New AMS</t>
  </si>
  <si>
    <t>What is GR and Advocacy and Why Do You Do It?</t>
  </si>
  <si>
    <t>Controlling Food Waste at Your Events</t>
  </si>
  <si>
    <t>Lessons Taught by an Association Buyer</t>
  </si>
  <si>
    <t xml:space="preserve">Remote Working:  The Dos and Don'ts to Transition Successfully </t>
  </si>
  <si>
    <t>FUEL-Learn to Adjust Your Sails (open to all ages)</t>
  </si>
  <si>
    <t>Ethics (New CAE Requirement)</t>
  </si>
  <si>
    <t>Casino Night Fundraising Legislation</t>
  </si>
  <si>
    <t>Excel Part 2</t>
  </si>
  <si>
    <t>Talking about my Generation!</t>
  </si>
  <si>
    <t>Speaker Showcase</t>
  </si>
  <si>
    <t>TOTAL CAE</t>
  </si>
  <si>
    <t>% of HOURS FOR DOMAIN</t>
  </si>
  <si>
    <t>GOAL % of HOURS FOR DOMAIN</t>
  </si>
  <si>
    <t>CEO Power Panel</t>
  </si>
  <si>
    <t>Social Media Dos and Don'ts</t>
  </si>
  <si>
    <t xml:space="preserve">Human Trafficking </t>
  </si>
  <si>
    <t>The ROI of Advocacy</t>
  </si>
  <si>
    <t>Networking for Introverts</t>
  </si>
  <si>
    <t>Linkedin Training</t>
  </si>
  <si>
    <t>RESET Your Buttons for 2020</t>
  </si>
  <si>
    <t>Cyber Security</t>
  </si>
  <si>
    <t>Organizational Health &amp; Strategic Boards:  A Guide to Developing Strategic Thinking Boards</t>
  </si>
  <si>
    <t>Spring Conference, March 12-13, 2020
Sheraton Raleigh</t>
  </si>
  <si>
    <t>Lunch and Keynote:  The Pursuit of Endurance: Mastering the Art of Resiliency</t>
  </si>
  <si>
    <t>FUEL-How to Stay Healthy and Active When Traveling</t>
  </si>
  <si>
    <t xml:space="preserve"> The Good, the Bad, and the Ugly Sides of Strategic Planning</t>
  </si>
  <si>
    <t xml:space="preserve"> Membership Communication Best Practices</t>
  </si>
  <si>
    <t>Preparing for the Next Recession</t>
  </si>
  <si>
    <t>Social Media Bullying</t>
  </si>
  <si>
    <t>Profile Optimization-Your Digital Business Card on LinkedIn</t>
  </si>
  <si>
    <t>RESET Your Buttons, The Art of Accountability</t>
  </si>
  <si>
    <t>State of the State</t>
  </si>
  <si>
    <t>Associations 101</t>
  </si>
  <si>
    <t>Winter Conference
Jan 30-31
Crabtree Marriott</t>
  </si>
  <si>
    <t>Meeting Planner Roundtable 8/20/20</t>
  </si>
  <si>
    <t>Unleashing Your Superpower: Why Persuasive Communication Is The Only Force You Will Ever Need</t>
  </si>
  <si>
    <t>CEO Think Tank</t>
  </si>
  <si>
    <t>How to Keep Stress From Being Your Boss</t>
  </si>
  <si>
    <t>Microsoft office suite</t>
  </si>
  <si>
    <t>Fall Conference, Oct 29-30, 2020
Virtual/Hilton Durham</t>
  </si>
  <si>
    <t>Keynote 5</t>
  </si>
  <si>
    <t>How Smart Association Leaders Prepare for an Unknown Future</t>
  </si>
  <si>
    <t>Front Row with Marc Rotterman/Panel Discussion</t>
  </si>
  <si>
    <t>The Successful Mentoring Mindset</t>
  </si>
  <si>
    <t>What's on the Horizon: Trends in Event Safety</t>
  </si>
  <si>
    <t>Huddle</t>
  </si>
  <si>
    <t>Member Engagement</t>
  </si>
  <si>
    <t>Microsoft Office 9/3/20</t>
  </si>
  <si>
    <t>Affiliates:  Association Basics for the Affiliate/CVB Member</t>
  </si>
  <si>
    <t>Learning from your peers on navigating the climate</t>
  </si>
  <si>
    <t>All Member Huddle - 4/2/20</t>
  </si>
  <si>
    <t>Affiliate/CVB Huddle - 4/30/20</t>
  </si>
  <si>
    <t>CEO Huddle - 4/22/20</t>
  </si>
  <si>
    <t>CEO Huddle 8/20/20</t>
  </si>
  <si>
    <t>FUEL Huddle 8/19/20</t>
  </si>
  <si>
    <t>Meeting Planner Huddle - 4/29</t>
  </si>
  <si>
    <t>All Member Huddle - 5/4/20</t>
  </si>
  <si>
    <t>Discussing the current impacts of COVID</t>
  </si>
  <si>
    <t>All Member Huddle - 6/17/20</t>
  </si>
  <si>
    <t>HB1079 and how it effects associations</t>
  </si>
  <si>
    <t>Affiliate/CVB Huddle - 8/10/20</t>
  </si>
  <si>
    <t>How AENC can support Affiliate/CVB Members</t>
  </si>
  <si>
    <t>All Member Huddle - 10/7</t>
  </si>
  <si>
    <t>CEO Huddle - 11/19</t>
  </si>
  <si>
    <t>All Member Huddle - 12/2</t>
  </si>
  <si>
    <t>HB1079 and how it effects associations-Follow up</t>
  </si>
  <si>
    <t>All Member Huddle - 12/15</t>
  </si>
  <si>
    <t>Leadership During Crisis</t>
  </si>
  <si>
    <t>All Member Huddle - 1/13</t>
  </si>
  <si>
    <t>All Member Huddle - 1/27</t>
  </si>
  <si>
    <t>All Member Huddle - 3/10</t>
  </si>
  <si>
    <t>What to Expect When What's Next is Now</t>
  </si>
  <si>
    <t>Preparing You Grassroots for the 2021 Leg Rec Session</t>
  </si>
  <si>
    <t>Industry Experts Panel</t>
  </si>
  <si>
    <t>Employee Engagement</t>
  </si>
  <si>
    <t>Board Succession Planning</t>
  </si>
  <si>
    <t>General Session</t>
  </si>
  <si>
    <t>All Member Huddle - 3/24</t>
  </si>
  <si>
    <t>Managing Health and Wellbeing During a Pandemic</t>
  </si>
  <si>
    <t>Meeting Planner Roundtable - 3/31</t>
  </si>
  <si>
    <t>CEO Roundtable - 3/18</t>
  </si>
  <si>
    <t>Legal and Accounting Updates</t>
  </si>
  <si>
    <t>Moderated Lessons Learned Discussion</t>
  </si>
  <si>
    <t>FUEL Roundtable-3/31</t>
  </si>
  <si>
    <t>Networking Basics</t>
  </si>
  <si>
    <t>Ethics (CAE Requirement)</t>
  </si>
  <si>
    <t>Non-Domain Inspirational &amp; motivational</t>
  </si>
  <si>
    <t>CAE 1 (10%)
Governance 
Governance structure, chapters and affiliate relations, vounteer leadership development</t>
  </si>
  <si>
    <t>CAE 2 (20%)
Executive Leadership
Decision making, ethical leadership, diversity, inclusion, equity, adaptive leadership</t>
  </si>
  <si>
    <t>CAE 3 (9%)
Organizational Strategy
General management, critical analysis and planning, knowledge management</t>
  </si>
  <si>
    <t>CAE 4 (18%)
Operations
Financial management, HR, legal oversight and risk mitigation, infrastructure and technology, vendor relations</t>
  </si>
  <si>
    <t>CAE 5 (15%)
Business Development
Programs, products, services, and non-dues revenue, meetings &amp; events, certification, licensure and accredidation, industry standards, strategic partnerships</t>
  </si>
  <si>
    <t>CAE 7 (6%)
Advocacy
Government relations, coalition building, public policy</t>
  </si>
  <si>
    <t>CAE 8 (13%)
Marketing &amp; Communications
Marketing, brand management, communications, public relations</t>
  </si>
  <si>
    <t>Hybrid Technology Solutions</t>
  </si>
  <si>
    <t xml:space="preserve">Planning your new workday (Mike Collins) </t>
  </si>
  <si>
    <t xml:space="preserve">CAE 6 (11%)
Member and Stakeholder Engagement and Management
 Recruitment and retention, stakeholder identification and cultivation, volunteer management, ethics 
</t>
  </si>
  <si>
    <t>North Carolinas Pandemic Recovery, Governor Coopers Office</t>
  </si>
  <si>
    <t>Total OVERALL CEU's YTD</t>
  </si>
  <si>
    <t>CEU's in Domain YTD</t>
  </si>
  <si>
    <t>% of CEU's in Domain/Total CEU's YTD</t>
  </si>
  <si>
    <t>Moderated by President</t>
  </si>
  <si>
    <t>CEO Roundtable - 6/17</t>
  </si>
  <si>
    <t>FUEL Roundtable-6/16</t>
  </si>
  <si>
    <t>Meeting Planner Roundtable - 6-16</t>
  </si>
  <si>
    <t>The Serving Mindset</t>
  </si>
  <si>
    <t>Your Career and the Camera, How to Connect with People Better Over Zoom</t>
  </si>
  <si>
    <t>Civil Discourse</t>
  </si>
  <si>
    <t>Lessons Learned in Hybrid</t>
  </si>
  <si>
    <t>DEI Session 1 - Privilege is Not a Dirty Word</t>
  </si>
  <si>
    <t>DEI Session 2 - Accessibility &amp; Disability Inclusion</t>
  </si>
  <si>
    <t>DEI Session 3 - 4D Association Brand Building</t>
  </si>
  <si>
    <t>Networking, Back to the Basics</t>
  </si>
  <si>
    <t>Favorite Tips and Hacks</t>
  </si>
  <si>
    <t>MAX     CEs      PER EVENT</t>
  </si>
  <si>
    <t>MAX CEUs PER ATTENDEE</t>
  </si>
  <si>
    <t>Spring Conference (Hybrid), 5/6-7</t>
  </si>
  <si>
    <t>Winter Conference (Virtual), 2/25-26</t>
  </si>
  <si>
    <t>Annual Meeting 7/18-20</t>
  </si>
  <si>
    <t>2?</t>
  </si>
  <si>
    <t>FUEL Roundtable-8-25-21</t>
  </si>
  <si>
    <t>Moderated Chat on Topics of the day</t>
  </si>
  <si>
    <t>Meeting Planner Roundtable - 8-25-21</t>
  </si>
  <si>
    <t>Ramping Up Your Exhibitor/Sponsor Programs</t>
  </si>
  <si>
    <t>Fall Conference, Oct 28 &amp; 29</t>
  </si>
  <si>
    <t>Telling Your Story - Sloan Heffernan, former WRAL Anchor</t>
  </si>
  <si>
    <t>Parliamentary Procedure Survival Skills for Association Leaders - Jim Slaughter</t>
  </si>
  <si>
    <t>Neurotivity: Cognitive Methods of Ideation that Lead to Innovation - Mihali Stavlas (proposed by FUEL)</t>
  </si>
  <si>
    <t>Risk Management For The New Times - Catapult Panel (Focused on HR/Culture, Legal, Best Practices, Events)</t>
  </si>
  <si>
    <t>CEO Roundtable 10-7</t>
  </si>
  <si>
    <t>Building Bridges to More Inclusive Volunteerism -  Panel Discussion moderated by Jennifer Johnson.  Idea by Jerel Noel</t>
  </si>
  <si>
    <t>Trade Show Speaker Showcase 12-9-21</t>
  </si>
  <si>
    <t>Winter Conference (Hybrid) January 27-28</t>
  </si>
  <si>
    <t>Three Cups of Coffee - Brian Ethridge</t>
  </si>
  <si>
    <t>Activate Good</t>
  </si>
  <si>
    <t>Moderated Panel on ROI for Sponsors</t>
  </si>
  <si>
    <t>Leading with Empathy - Cynthia Mills</t>
  </si>
  <si>
    <t>CEO Power Panel - Women in Leadership Addition</t>
  </si>
  <si>
    <t>CMP Bootcamp</t>
  </si>
  <si>
    <t>CMP Bootcamp at the Winter Conference</t>
  </si>
  <si>
    <t>Spring Conference (Hybrid) March 10-11</t>
  </si>
  <si>
    <t>Meeting Planner Moderated Think Tank</t>
  </si>
  <si>
    <t>Breakout</t>
  </si>
  <si>
    <t>8 Lies Leaders Tell Themselves</t>
  </si>
  <si>
    <t>Failfest</t>
  </si>
  <si>
    <t>The Great Resignation</t>
  </si>
  <si>
    <t>Conflict Resolution in the New Day</t>
  </si>
  <si>
    <t>Travel Industry in NC - The Current Strategic and Political Landscape</t>
  </si>
  <si>
    <t>CEO/FUEL Roundtable</t>
  </si>
  <si>
    <t>Crash Course - NC Government 101</t>
  </si>
  <si>
    <t>General</t>
  </si>
  <si>
    <t>Ralph Bizarro - Financial Literacy</t>
  </si>
  <si>
    <t>Jon Michael Ogletree - Diversity</t>
  </si>
  <si>
    <t>Ralph Bizarro - Deeper Dive</t>
  </si>
  <si>
    <t>Panel on CVB's Post Pandemic</t>
  </si>
  <si>
    <t>Arlene Dimas - Human Trafficing/Safety</t>
  </si>
  <si>
    <t>D4 - Five Voices - Communication Styles</t>
  </si>
  <si>
    <t>The Power of Cheer (FUEL Speaker)</t>
  </si>
  <si>
    <t>Rob Turner - Using the Power of Engagement</t>
  </si>
  <si>
    <t>FUEL/MP Joint Roundtable - Contracts</t>
  </si>
  <si>
    <t>CEO/FUEL Roundtable  - March 16</t>
  </si>
  <si>
    <t>FUEL/MP Joint Roundtable - June 29</t>
  </si>
  <si>
    <t>2022 Annual Meeting - July 24-26</t>
  </si>
  <si>
    <t>FUEL Roundtable - August 31</t>
  </si>
  <si>
    <t>Meeting Planner  Roundtable - August 31</t>
  </si>
  <si>
    <t>Protecting Your Nonprofit in 2022 and Beyond</t>
  </si>
  <si>
    <t>Twitter, Facebook and LinkedIn - Oh My!</t>
  </si>
  <si>
    <t>Fall Conference (Hybrid) September 29-30</t>
  </si>
  <si>
    <t>Ethics</t>
  </si>
  <si>
    <t>How to Master the Trust Formula</t>
  </si>
  <si>
    <t>NC Workforce Readiness</t>
  </si>
  <si>
    <t>Public Speaking, Learning the ROPES</t>
  </si>
  <si>
    <t>NC Chamber of Commerce - Outlook</t>
  </si>
  <si>
    <t>Technology Trends in Associations</t>
  </si>
  <si>
    <t>Symposium</t>
  </si>
  <si>
    <t>CEO Symposium at Fall Conference (No CEU's)</t>
  </si>
  <si>
    <t>Culture - Repeat or Evolve (posponed)</t>
  </si>
  <si>
    <t>Winter Conference, February 23-24</t>
  </si>
  <si>
    <t>Spring Conference May 4-5</t>
  </si>
  <si>
    <t>Roundtable/workshop</t>
  </si>
  <si>
    <t>Science of gratitude - Anthony Denino</t>
  </si>
  <si>
    <t>Dana Cassell - Google Analytics and AMS Analytics</t>
  </si>
  <si>
    <t>Joe Stewart &amp; Denise Ryan - Mistakes Speakers make (and how associations can help them avoid the mistakes</t>
  </si>
  <si>
    <t>Jes Averhart - Repeat or Evolve - Staying Personally Inspired in the Workplace</t>
  </si>
  <si>
    <t>Evading Spam in our communications - Design Hammer</t>
  </si>
  <si>
    <t>Workshop</t>
  </si>
  <si>
    <t>Erick Rheam - Non Verbal Communications</t>
  </si>
  <si>
    <t>CEO Sympoium (four hours)</t>
  </si>
  <si>
    <t>Keynote &amp; Deeper Dive</t>
  </si>
  <si>
    <t>Jason Butler - Village Mindset/Emotional Intelligence for overwhelmed leaders</t>
  </si>
  <si>
    <t>Teri Carden - Not your Grandmas Non-Dues Programs</t>
  </si>
  <si>
    <t>Larry Long - Using Linked IN for Member Engagement</t>
  </si>
  <si>
    <t>CEO Roundtable`</t>
  </si>
  <si>
    <t>Analysis of the midterm elections and a look forward to the 2023 session</t>
  </si>
  <si>
    <t>Helping Hands Workshop (FUEL as trial run)</t>
  </si>
  <si>
    <t>Trade Show Speaker Showcase</t>
  </si>
  <si>
    <t>AE - MBA</t>
  </si>
  <si>
    <t>Series</t>
  </si>
  <si>
    <t>Robert Campbell - Leadership and Veterans in Workforce</t>
  </si>
  <si>
    <t xml:space="preserve">Keynote </t>
  </si>
  <si>
    <t>Experienced based learning - Wine</t>
  </si>
  <si>
    <t>Round Table</t>
  </si>
  <si>
    <t>Topics of the day</t>
  </si>
  <si>
    <t>CEO Roundtable, March 24</t>
  </si>
  <si>
    <t>Meeting Planner/FUEL Joint  Round Table, March 23</t>
  </si>
  <si>
    <t xml:space="preserve">General </t>
  </si>
  <si>
    <t>Frank Williams - Connecting Communications to Strategy</t>
  </si>
  <si>
    <t>Aubie Teck Stack - Case Study of IIANC</t>
  </si>
  <si>
    <t>Microsoft - Doug Lewis team</t>
  </si>
  <si>
    <t>Pat Haggerty</t>
  </si>
  <si>
    <t>Meeting Planner Showcase of New Ideas</t>
  </si>
  <si>
    <t>Lessons learned from the workforce of tomorrow - Carson Goslee</t>
  </si>
  <si>
    <t>Mike Collins</t>
  </si>
  <si>
    <t>Sharon Delaney - FUEL "Having more than a seat at the table"</t>
  </si>
  <si>
    <t>Meeting Planners - Lindsay Meyers</t>
  </si>
  <si>
    <t>Fall Conference October 26-27</t>
  </si>
  <si>
    <t>Helping Hands CEO</t>
  </si>
  <si>
    <t>Jerry McCormack Conflict Reimagined - Buffalo</t>
  </si>
  <si>
    <t>Government Relations and 2024 elections</t>
  </si>
  <si>
    <t xml:space="preserve">Helping Hands Fuel </t>
  </si>
  <si>
    <t xml:space="preserve">Uses of AI in Associations </t>
  </si>
  <si>
    <t>Comedy in communications</t>
  </si>
  <si>
    <t xml:space="preserve">Ethics </t>
  </si>
  <si>
    <t>Annual Meeting July 23-25</t>
  </si>
  <si>
    <t>FUEL Roundtable, August 23</t>
  </si>
  <si>
    <t>Value Based Leadership</t>
  </si>
  <si>
    <t>CEO Roundtable, August 29</t>
  </si>
  <si>
    <t>Navigating Insurance Options for Associations</t>
  </si>
  <si>
    <t>Stan Phelps - The Pink Goldfish - Marketing</t>
  </si>
  <si>
    <t>Winter Conference, January 25-26</t>
  </si>
  <si>
    <t>Large Association CEO Lunch</t>
  </si>
  <si>
    <t>Speaker Showcase at Trade Show</t>
  </si>
  <si>
    <t>Session Type</t>
  </si>
  <si>
    <t xml:space="preserve">General Session </t>
  </si>
  <si>
    <t>Cynthia Barnes - Diversity as Power - How Differences Drive Association Excellence</t>
  </si>
  <si>
    <t>Totals</t>
  </si>
  <si>
    <t>Spring Conference, March 21-22</t>
  </si>
  <si>
    <t>Joe Stewart - NC Demographics &amp; The Election</t>
  </si>
  <si>
    <t>Bootcamp on Membership - Chris Gloade</t>
  </si>
  <si>
    <t>Bootcamp - Mitch Savoie - Public Speaking</t>
  </si>
  <si>
    <t>Helping Hands FUEL</t>
  </si>
  <si>
    <t>Paul Marks - Beta Test Communications</t>
  </si>
  <si>
    <t>Jim Booth - Govenance and Volunteer Boards</t>
  </si>
  <si>
    <t>Karen Atiles - Negotiating &amp; Conflict Managemernt</t>
  </si>
  <si>
    <t>CEO Roundtable 12-5-23</t>
  </si>
  <si>
    <t>Speaker Showcase at Trade Show 12-14-23</t>
  </si>
  <si>
    <t>Professional Speakers Panel - hosted by NSC</t>
  </si>
  <si>
    <t>Fuel RT - Hot Topics</t>
  </si>
  <si>
    <t>MP RT - Tips and Hacks</t>
  </si>
  <si>
    <t>Overcoming Spam Issues</t>
  </si>
  <si>
    <t>CEO Roundtable (Large Associations) March 12</t>
  </si>
  <si>
    <t>Meeting Planner Roundtable, February 29</t>
  </si>
  <si>
    <t>Meeting &amp; Events Sustainability</t>
  </si>
  <si>
    <t>CEO Roundtable (Large CEO) Topics of the day</t>
  </si>
  <si>
    <t xml:space="preserve">Hotel Fees and Payment - "You have to charge us what?" </t>
  </si>
  <si>
    <t xml:space="preserve">Page Fehling  - Communications - News You Can Use: Lessons from a recovering TV news anchor to be better at your job life!" </t>
  </si>
  <si>
    <t>Why Do You Do That?  Interactive panel discussing meetings and events - Kathryn A and Melissa B.</t>
  </si>
  <si>
    <t>AE - MBA - Spring Cohort - March 26 start</t>
  </si>
  <si>
    <t>Membership Series with Chris Gloade -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</si>
</sst>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33CC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</font>
    <font>
      <sz val="8"/>
      <name val="Arial"/>
      <family val="2"/>
    </font>
    <font>
      <sz val="14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1"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left" vertical="top" wrapText="1"/>
    </xf>
    <xf numFmtId="17" fontId="0" fillId="0" borderId="1" xfId="0" applyNumberForma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top" wrapText="1"/>
    </xf>
    <xf numFmtId="9" fontId="5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17" fontId="6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1" xfId="0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9" fontId="0" fillId="0" borderId="1" xfId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left" vertical="top" wrapText="1"/>
    </xf>
    <xf numFmtId="0" fontId="3" fillId="5" borderId="1" xfId="0" applyFont="1" applyFill="1" applyBorder="1" applyAlignment="1">
      <alignment wrapText="1"/>
    </xf>
    <xf numFmtId="0" fontId="0" fillId="5" borderId="1" xfId="0" applyFill="1" applyBorder="1" applyAlignment="1">
      <alignment horizontal="left" wrapText="1"/>
    </xf>
    <xf numFmtId="0" fontId="0" fillId="5" borderId="1" xfId="0" applyFill="1" applyBorder="1" applyAlignment="1">
      <alignment wrapText="1"/>
    </xf>
    <xf numFmtId="0" fontId="2" fillId="5" borderId="1" xfId="0" applyFont="1" applyFill="1" applyBorder="1" applyAlignment="1">
      <alignment horizontal="left" vertical="top" wrapText="1"/>
    </xf>
    <xf numFmtId="17" fontId="0" fillId="5" borderId="1" xfId="0" applyNumberFormat="1" applyFill="1" applyBorder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horizontal="center" vertical="top" wrapText="1"/>
    </xf>
    <xf numFmtId="17" fontId="0" fillId="0" borderId="1" xfId="0" applyNumberFormat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9" fontId="0" fillId="5" borderId="1" xfId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left" vertical="top" wrapText="1"/>
    </xf>
    <xf numFmtId="0" fontId="0" fillId="7" borderId="1" xfId="0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vertical="center" wrapText="1"/>
    </xf>
    <xf numFmtId="9" fontId="5" fillId="5" borderId="1" xfId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 wrapText="1"/>
    </xf>
    <xf numFmtId="1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wrapText="1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2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3" fillId="8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0" fillId="6" borderId="1" xfId="0" applyFill="1" applyBorder="1" applyAlignment="1">
      <alignment wrapText="1"/>
    </xf>
    <xf numFmtId="0" fontId="13" fillId="9" borderId="0" xfId="0" applyFont="1" applyFill="1" applyAlignment="1">
      <alignment wrapText="1"/>
    </xf>
    <xf numFmtId="0" fontId="8" fillId="9" borderId="1" xfId="0" applyFont="1" applyFill="1" applyBorder="1" applyAlignment="1">
      <alignment horizontal="center" vertical="top" wrapText="1"/>
    </xf>
    <xf numFmtId="0" fontId="0" fillId="6" borderId="1" xfId="0" applyFill="1" applyBorder="1" applyAlignment="1">
      <alignment horizontal="left" vertical="top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5" fillId="6" borderId="1" xfId="0" applyFont="1" applyFill="1" applyBorder="1"/>
    <xf numFmtId="0" fontId="5" fillId="6" borderId="1" xfId="0" applyFont="1" applyFill="1" applyBorder="1" applyAlignment="1">
      <alignment horizontal="left"/>
    </xf>
    <xf numFmtId="0" fontId="12" fillId="9" borderId="1" xfId="0" applyFont="1" applyFill="1" applyBorder="1" applyAlignment="1">
      <alignment horizontal="center" vertical="top" wrapText="1"/>
    </xf>
    <xf numFmtId="0" fontId="2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left" vertical="top" wrapText="1"/>
    </xf>
    <xf numFmtId="0" fontId="11" fillId="10" borderId="1" xfId="0" applyFont="1" applyFill="1" applyBorder="1" applyAlignment="1">
      <alignment horizontal="left" vertical="top" wrapText="1"/>
    </xf>
    <xf numFmtId="0" fontId="11" fillId="10" borderId="1" xfId="0" applyFont="1" applyFill="1" applyBorder="1"/>
    <xf numFmtId="0" fontId="0" fillId="10" borderId="1" xfId="0" applyFill="1" applyBorder="1"/>
    <xf numFmtId="0" fontId="11" fillId="10" borderId="1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3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0" fontId="0" fillId="4" borderId="1" xfId="0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left" vertical="top" wrapText="1"/>
    </xf>
    <xf numFmtId="0" fontId="3" fillId="0" borderId="0" xfId="0" applyFont="1"/>
    <xf numFmtId="0" fontId="15" fillId="0" borderId="1" xfId="0" applyFont="1" applyBorder="1" applyAlignment="1">
      <alignment horizontal="center" wrapText="1"/>
    </xf>
    <xf numFmtId="0" fontId="15" fillId="4" borderId="1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0" fontId="16" fillId="0" borderId="0" xfId="0" applyFo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17" fillId="0" borderId="0" xfId="0" applyFont="1"/>
    <xf numFmtId="0" fontId="18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7" fillId="0" borderId="0" xfId="0" applyFont="1" applyAlignment="1">
      <alignment horizontal="left" vertical="top"/>
    </xf>
    <xf numFmtId="0" fontId="18" fillId="0" borderId="0" xfId="0" applyFont="1"/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horizontal="center" vertical="top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9" fillId="0" borderId="0" xfId="0" applyFont="1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center" vertical="top"/>
    </xf>
    <xf numFmtId="0" fontId="0" fillId="11" borderId="1" xfId="0" applyFill="1" applyBorder="1" applyAlignment="1">
      <alignment horizontal="center" vertical="top" wrapText="1"/>
    </xf>
    <xf numFmtId="0" fontId="8" fillId="11" borderId="1" xfId="0" applyFont="1" applyFill="1" applyBorder="1" applyAlignment="1">
      <alignment horizontal="center" vertical="top" wrapText="1"/>
    </xf>
    <xf numFmtId="0" fontId="0" fillId="11" borderId="0" xfId="0" applyFill="1" applyAlignment="1">
      <alignment horizontal="center" vertical="top"/>
    </xf>
    <xf numFmtId="0" fontId="18" fillId="11" borderId="0" xfId="0" applyFont="1" applyFill="1" applyAlignment="1">
      <alignment horizontal="center" vertical="top"/>
    </xf>
    <xf numFmtId="0" fontId="17" fillId="11" borderId="0" xfId="0" applyFont="1" applyFill="1" applyAlignment="1">
      <alignment horizontal="center" vertical="top"/>
    </xf>
    <xf numFmtId="0" fontId="17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 vertical="top"/>
    </xf>
    <xf numFmtId="0" fontId="0" fillId="11" borderId="0" xfId="0" applyFill="1" applyAlignment="1">
      <alignment horizontal="center"/>
    </xf>
    <xf numFmtId="0" fontId="0" fillId="11" borderId="0" xfId="0" applyFill="1"/>
    <xf numFmtId="16" fontId="9" fillId="0" borderId="0" xfId="0" applyNumberFormat="1" applyFont="1" applyAlignment="1">
      <alignment horizontal="left" vertical="top"/>
    </xf>
    <xf numFmtId="0" fontId="9" fillId="0" borderId="0" xfId="0" applyFont="1" applyAlignment="1">
      <alignment horizontal="left" vertical="top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72664-3371-499C-8EAC-4A63EAD21158}">
  <dimension ref="A1:CW142"/>
  <sheetViews>
    <sheetView zoomScale="60" zoomScaleNormal="60" workbookViewId="0">
      <selection activeCell="G4" sqref="G4"/>
    </sheetView>
  </sheetViews>
  <sheetFormatPr defaultColWidth="8.90625" defaultRowHeight="15.6" x14ac:dyDescent="0.3"/>
  <cols>
    <col min="1" max="1" width="11.36328125" style="11" customWidth="1"/>
    <col min="2" max="2" width="14.90625" style="11" customWidth="1"/>
    <col min="3" max="3" width="14.90625" style="11" bestFit="1" customWidth="1"/>
    <col min="4" max="4" width="17.54296875" style="11" customWidth="1"/>
    <col min="5" max="5" width="26.08984375" style="12" customWidth="1"/>
    <col min="6" max="6" width="8.90625" style="85"/>
    <col min="7" max="7" width="11.36328125" style="11" customWidth="1"/>
    <col min="8" max="8" width="11.54296875" style="11" customWidth="1"/>
    <col min="9" max="9" width="11.90625" style="13" customWidth="1"/>
    <col min="10" max="10" width="13.90625" style="13" customWidth="1"/>
    <col min="11" max="11" width="11.90625" style="13" customWidth="1"/>
    <col min="12" max="12" width="13.08984375" style="13" customWidth="1"/>
    <col min="13" max="13" width="11.08984375" style="13" customWidth="1"/>
    <col min="14" max="14" width="10.08984375" style="13" customWidth="1"/>
    <col min="15" max="15" width="10.90625" style="13" customWidth="1"/>
    <col min="16" max="16" width="11.08984375" style="13" customWidth="1"/>
    <col min="17" max="17" width="6.453125" style="72" customWidth="1"/>
    <col min="18" max="18" width="12.36328125" style="13" customWidth="1"/>
    <col min="19" max="19" width="11.54296875" style="13" customWidth="1"/>
    <col min="20" max="20" width="12.08984375" style="13" customWidth="1"/>
    <col min="21" max="21" width="10.90625" style="13" customWidth="1"/>
    <col min="22" max="22" width="10.08984375" style="13" customWidth="1"/>
    <col min="23" max="23" width="11" style="13" customWidth="1"/>
    <col min="24" max="24" width="19.90625" style="13" customWidth="1"/>
    <col min="25" max="25" width="11.90625" style="13" customWidth="1"/>
    <col min="26" max="26" width="18" style="13" customWidth="1"/>
    <col min="27" max="27" width="10.54296875" style="13" customWidth="1"/>
    <col min="28" max="28" width="8.90625" style="72"/>
    <col min="29" max="101" width="8.90625" style="13"/>
    <col min="102" max="16384" width="8.90625" style="11"/>
  </cols>
  <sheetData>
    <row r="1" spans="1:101" ht="96.6" x14ac:dyDescent="0.25">
      <c r="A1" s="10" t="s">
        <v>160</v>
      </c>
      <c r="B1" s="11" t="s">
        <v>1</v>
      </c>
      <c r="C1" s="11" t="s">
        <v>161</v>
      </c>
      <c r="D1" s="11" t="s">
        <v>0</v>
      </c>
      <c r="E1" s="12" t="s">
        <v>162</v>
      </c>
      <c r="F1" s="84" t="s">
        <v>350</v>
      </c>
      <c r="G1" s="11" t="s">
        <v>163</v>
      </c>
      <c r="H1" s="11" t="s">
        <v>164</v>
      </c>
      <c r="I1" s="11" t="s">
        <v>165</v>
      </c>
      <c r="J1" s="11" t="s">
        <v>166</v>
      </c>
      <c r="K1" s="11" t="s">
        <v>167</v>
      </c>
      <c r="L1" s="11" t="s">
        <v>168</v>
      </c>
      <c r="M1" s="11" t="s">
        <v>169</v>
      </c>
      <c r="N1" s="11" t="s">
        <v>170</v>
      </c>
      <c r="O1" s="11" t="s">
        <v>171</v>
      </c>
      <c r="P1" s="11" t="s">
        <v>3</v>
      </c>
      <c r="Q1" s="71" t="s">
        <v>23</v>
      </c>
      <c r="R1" s="11" t="s">
        <v>172</v>
      </c>
      <c r="S1" s="11" t="s">
        <v>173</v>
      </c>
      <c r="T1" s="11" t="s">
        <v>174</v>
      </c>
      <c r="U1" s="11" t="s">
        <v>175</v>
      </c>
      <c r="V1" s="11" t="s">
        <v>176</v>
      </c>
      <c r="W1" s="11" t="s">
        <v>177</v>
      </c>
      <c r="X1" s="11" t="s">
        <v>178</v>
      </c>
      <c r="Y1" s="11" t="s">
        <v>179</v>
      </c>
      <c r="Z1" s="11" t="s">
        <v>2</v>
      </c>
      <c r="AA1" s="11" t="s">
        <v>180</v>
      </c>
      <c r="AB1" s="71" t="s">
        <v>181</v>
      </c>
      <c r="AC1" s="11"/>
      <c r="AD1" s="11"/>
      <c r="AE1" s="11"/>
      <c r="AF1" s="11"/>
      <c r="AG1" s="11"/>
      <c r="AH1" s="11"/>
      <c r="AI1" s="11"/>
      <c r="AJ1" s="11"/>
    </row>
    <row r="2" spans="1:101" ht="193.2" x14ac:dyDescent="0.25">
      <c r="A2" s="12" t="s">
        <v>182</v>
      </c>
      <c r="B2" s="12"/>
      <c r="D2" s="11" t="s">
        <v>183</v>
      </c>
      <c r="E2" s="14"/>
      <c r="F2" s="83"/>
      <c r="G2" s="11" t="s">
        <v>184</v>
      </c>
      <c r="H2" s="11" t="s">
        <v>185</v>
      </c>
      <c r="I2" s="11" t="s">
        <v>186</v>
      </c>
      <c r="J2" s="11" t="s">
        <v>187</v>
      </c>
      <c r="K2" s="11" t="s">
        <v>188</v>
      </c>
      <c r="L2" s="11" t="s">
        <v>189</v>
      </c>
      <c r="M2" s="11" t="s">
        <v>190</v>
      </c>
      <c r="N2" s="11" t="s">
        <v>191</v>
      </c>
      <c r="O2" s="11" t="s">
        <v>192</v>
      </c>
      <c r="P2" s="11"/>
      <c r="Q2" s="71"/>
      <c r="R2" s="11" t="s">
        <v>193</v>
      </c>
      <c r="S2" s="11" t="s">
        <v>194</v>
      </c>
      <c r="T2" s="11" t="s">
        <v>195</v>
      </c>
      <c r="U2" s="11" t="s">
        <v>196</v>
      </c>
      <c r="V2" s="11" t="s">
        <v>197</v>
      </c>
      <c r="W2" s="11" t="s">
        <v>198</v>
      </c>
      <c r="X2" s="11" t="s">
        <v>199</v>
      </c>
      <c r="Y2" s="11" t="s">
        <v>200</v>
      </c>
      <c r="Z2" s="11" t="s">
        <v>201</v>
      </c>
      <c r="AA2" s="11" t="s">
        <v>202</v>
      </c>
      <c r="AB2" s="71"/>
      <c r="AC2" s="11"/>
      <c r="AD2" s="11"/>
      <c r="AE2" s="11"/>
      <c r="AF2" s="11"/>
      <c r="AG2" s="11"/>
      <c r="AH2" s="11"/>
      <c r="AI2" s="11"/>
      <c r="AJ2" s="11"/>
    </row>
    <row r="3" spans="1:101" s="16" customFormat="1" x14ac:dyDescent="0.25">
      <c r="A3" s="15"/>
      <c r="B3" s="15"/>
      <c r="C3" s="15"/>
      <c r="E3" s="15"/>
      <c r="F3" s="84"/>
      <c r="I3" s="17"/>
      <c r="J3" s="17"/>
      <c r="K3" s="17"/>
      <c r="L3" s="17"/>
      <c r="M3" s="17"/>
      <c r="N3" s="17"/>
      <c r="O3" s="17"/>
      <c r="P3" s="17"/>
      <c r="Q3" s="72"/>
      <c r="R3" s="17"/>
      <c r="S3" s="17"/>
      <c r="T3" s="17"/>
      <c r="U3" s="17"/>
      <c r="V3" s="17"/>
      <c r="W3" s="17"/>
      <c r="X3" s="17"/>
      <c r="Y3" s="17"/>
      <c r="Z3" s="17"/>
      <c r="AA3" s="17"/>
      <c r="AB3" s="72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7"/>
    </row>
    <row r="4" spans="1:101" s="20" customFormat="1" ht="69" x14ac:dyDescent="0.25">
      <c r="A4" s="18">
        <v>2017</v>
      </c>
      <c r="B4" s="18" t="s">
        <v>203</v>
      </c>
      <c r="C4" s="19">
        <v>43004</v>
      </c>
      <c r="D4" s="20" t="s">
        <v>204</v>
      </c>
      <c r="E4" s="18" t="s">
        <v>205</v>
      </c>
      <c r="F4" s="84"/>
      <c r="G4" s="21"/>
      <c r="H4" s="21"/>
      <c r="I4" s="21"/>
      <c r="J4" s="21"/>
      <c r="K4" s="21"/>
      <c r="L4" s="21"/>
      <c r="M4" s="21"/>
      <c r="N4" s="21"/>
      <c r="O4" s="21">
        <v>1.5</v>
      </c>
      <c r="P4" s="21"/>
      <c r="Q4" s="72"/>
      <c r="R4" s="21"/>
      <c r="S4" s="21"/>
      <c r="T4" s="21"/>
      <c r="U4" s="21"/>
      <c r="V4" s="21"/>
      <c r="W4" s="21"/>
      <c r="X4" s="21"/>
      <c r="Y4" s="21"/>
      <c r="Z4" s="21"/>
      <c r="AA4" s="21">
        <v>1.5</v>
      </c>
      <c r="AB4" s="72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21"/>
    </row>
    <row r="5" spans="1:101" s="20" customFormat="1" ht="69" x14ac:dyDescent="0.25">
      <c r="A5" s="18">
        <v>2017</v>
      </c>
      <c r="B5" s="18" t="s">
        <v>206</v>
      </c>
      <c r="C5" s="19">
        <v>43020</v>
      </c>
      <c r="D5" s="20" t="s">
        <v>204</v>
      </c>
      <c r="E5" s="18" t="s">
        <v>207</v>
      </c>
      <c r="F5" s="84"/>
      <c r="G5" s="21"/>
      <c r="H5" s="21">
        <v>1.5</v>
      </c>
      <c r="I5" s="21"/>
      <c r="J5" s="21"/>
      <c r="K5" s="21"/>
      <c r="L5" s="21"/>
      <c r="M5" s="21"/>
      <c r="N5" s="21"/>
      <c r="O5" s="21"/>
      <c r="P5" s="21"/>
      <c r="Q5" s="72"/>
      <c r="R5" s="21"/>
      <c r="S5" s="21"/>
      <c r="T5" s="21"/>
      <c r="U5" s="21"/>
      <c r="V5" s="21"/>
      <c r="W5" s="21"/>
      <c r="X5" s="21"/>
      <c r="Y5" s="21"/>
      <c r="Z5" s="21"/>
      <c r="AA5" s="21">
        <v>1.5</v>
      </c>
      <c r="AB5" s="72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21"/>
    </row>
    <row r="6" spans="1:101" s="75" customFormat="1" ht="55.2" x14ac:dyDescent="0.3">
      <c r="A6" s="76">
        <v>2017</v>
      </c>
      <c r="B6" s="76" t="s">
        <v>208</v>
      </c>
      <c r="C6" s="75" t="s">
        <v>209</v>
      </c>
      <c r="E6" s="76"/>
      <c r="F6" s="85">
        <v>5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2"/>
      <c r="R6" s="78"/>
      <c r="S6" s="78"/>
      <c r="T6" s="78"/>
      <c r="U6" s="78"/>
      <c r="V6" s="78"/>
      <c r="W6" s="78"/>
      <c r="X6" s="78"/>
      <c r="Y6" s="78"/>
      <c r="Z6" s="78"/>
      <c r="AA6" s="78"/>
      <c r="AB6" s="72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</row>
    <row r="7" spans="1:101" ht="69" x14ac:dyDescent="0.3">
      <c r="A7" s="12">
        <v>2017</v>
      </c>
      <c r="C7" s="22">
        <v>43042</v>
      </c>
      <c r="D7" s="11" t="s">
        <v>5</v>
      </c>
      <c r="E7" s="12" t="s">
        <v>210</v>
      </c>
      <c r="G7" s="13">
        <v>1</v>
      </c>
      <c r="H7" s="13"/>
      <c r="R7" s="13">
        <v>1</v>
      </c>
    </row>
    <row r="8" spans="1:101" ht="55.2" x14ac:dyDescent="0.3">
      <c r="A8" s="12">
        <v>2017</v>
      </c>
      <c r="C8" s="22">
        <v>43042</v>
      </c>
      <c r="D8" s="11" t="s">
        <v>6</v>
      </c>
      <c r="E8" s="12" t="s">
        <v>211</v>
      </c>
      <c r="G8" s="13"/>
      <c r="H8" s="13"/>
      <c r="L8" s="13">
        <v>1</v>
      </c>
      <c r="T8" s="13">
        <v>1</v>
      </c>
    </row>
    <row r="9" spans="1:101" ht="69" x14ac:dyDescent="0.3">
      <c r="A9" s="12">
        <v>2017</v>
      </c>
      <c r="C9" s="22">
        <v>43042</v>
      </c>
      <c r="D9" s="11" t="s">
        <v>7</v>
      </c>
      <c r="E9" s="12" t="s">
        <v>212</v>
      </c>
      <c r="G9" s="13"/>
      <c r="H9" s="13"/>
      <c r="O9" s="13">
        <v>1</v>
      </c>
      <c r="Z9" s="13">
        <v>1</v>
      </c>
    </row>
    <row r="10" spans="1:101" ht="41.4" x14ac:dyDescent="0.3">
      <c r="A10" s="12">
        <v>2017</v>
      </c>
      <c r="C10" s="22">
        <v>43042</v>
      </c>
      <c r="D10" s="11" t="s">
        <v>8</v>
      </c>
      <c r="E10" s="12" t="s">
        <v>213</v>
      </c>
      <c r="G10" s="13"/>
      <c r="H10" s="13"/>
      <c r="L10" s="13">
        <v>1</v>
      </c>
      <c r="T10" s="13">
        <v>1</v>
      </c>
    </row>
    <row r="11" spans="1:101" ht="55.2" x14ac:dyDescent="0.3">
      <c r="A11" s="12">
        <v>2017</v>
      </c>
      <c r="C11" s="22">
        <v>43042</v>
      </c>
      <c r="D11" s="11" t="s">
        <v>9</v>
      </c>
      <c r="E11" s="12" t="s">
        <v>214</v>
      </c>
      <c r="G11" s="13"/>
      <c r="H11" s="13">
        <v>1</v>
      </c>
    </row>
    <row r="12" spans="1:101" ht="96.6" x14ac:dyDescent="0.3">
      <c r="A12" s="12">
        <v>2017</v>
      </c>
      <c r="C12" s="22">
        <v>43041</v>
      </c>
      <c r="D12" s="11" t="s">
        <v>204</v>
      </c>
      <c r="E12" s="12" t="s">
        <v>215</v>
      </c>
      <c r="F12" s="86"/>
      <c r="G12" s="13"/>
      <c r="H12" s="13"/>
      <c r="K12" s="13">
        <v>1</v>
      </c>
      <c r="AA12" s="13">
        <v>1</v>
      </c>
    </row>
    <row r="13" spans="1:101" ht="82.8" x14ac:dyDescent="0.3">
      <c r="A13" s="12">
        <v>2017</v>
      </c>
      <c r="C13" s="22">
        <v>43041</v>
      </c>
      <c r="D13" s="11" t="s">
        <v>216</v>
      </c>
      <c r="E13" s="12" t="s">
        <v>217</v>
      </c>
      <c r="G13" s="13"/>
      <c r="H13" s="13"/>
      <c r="N13" s="13">
        <v>1</v>
      </c>
    </row>
    <row r="14" spans="1:101" ht="41.4" x14ac:dyDescent="0.3">
      <c r="A14" s="12">
        <v>2017</v>
      </c>
      <c r="C14" s="22">
        <v>43041</v>
      </c>
      <c r="D14" s="11" t="s">
        <v>218</v>
      </c>
      <c r="E14" s="12" t="s">
        <v>219</v>
      </c>
      <c r="G14" s="13"/>
      <c r="H14" s="13"/>
      <c r="J14" s="13">
        <v>1</v>
      </c>
      <c r="X14" s="13">
        <v>1</v>
      </c>
    </row>
    <row r="15" spans="1:101" ht="41.4" x14ac:dyDescent="0.3">
      <c r="A15" s="12">
        <v>2017</v>
      </c>
      <c r="C15" s="22">
        <v>43041</v>
      </c>
      <c r="D15" s="11" t="s">
        <v>220</v>
      </c>
      <c r="E15" s="12" t="s">
        <v>221</v>
      </c>
      <c r="G15" s="13"/>
      <c r="H15" s="13"/>
      <c r="J15" s="13">
        <v>1</v>
      </c>
    </row>
    <row r="16" spans="1:101" ht="69" x14ac:dyDescent="0.3">
      <c r="A16" s="12">
        <v>2017</v>
      </c>
      <c r="C16" s="22">
        <v>43041</v>
      </c>
      <c r="D16" s="11" t="s">
        <v>222</v>
      </c>
      <c r="E16" s="12" t="s">
        <v>223</v>
      </c>
      <c r="G16" s="13"/>
      <c r="H16" s="13"/>
      <c r="I16" s="13">
        <v>1</v>
      </c>
      <c r="R16" s="13">
        <v>1</v>
      </c>
    </row>
    <row r="17" spans="1:101" ht="69" x14ac:dyDescent="0.3">
      <c r="A17" s="12">
        <v>2017</v>
      </c>
      <c r="C17" s="22">
        <v>43041</v>
      </c>
      <c r="D17" s="11" t="s">
        <v>224</v>
      </c>
      <c r="E17" s="12" t="s">
        <v>225</v>
      </c>
      <c r="G17" s="13"/>
      <c r="H17" s="13"/>
      <c r="L17" s="13">
        <v>1</v>
      </c>
      <c r="T17" s="13">
        <v>1</v>
      </c>
    </row>
    <row r="18" spans="1:101" s="75" customFormat="1" ht="96.6" x14ac:dyDescent="0.3">
      <c r="A18" s="75">
        <v>2017</v>
      </c>
      <c r="B18" s="76" t="s">
        <v>226</v>
      </c>
      <c r="C18" s="77">
        <v>43083</v>
      </c>
      <c r="D18" s="76"/>
      <c r="E18" s="76"/>
      <c r="F18" s="85">
        <v>2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2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2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</row>
    <row r="19" spans="1:101" ht="69" x14ac:dyDescent="0.3">
      <c r="A19" s="11">
        <v>2017</v>
      </c>
      <c r="C19" s="22">
        <v>43448</v>
      </c>
      <c r="D19" s="11" t="s">
        <v>6</v>
      </c>
      <c r="E19" s="12" t="s">
        <v>227</v>
      </c>
      <c r="G19" s="13"/>
      <c r="H19" s="13"/>
      <c r="L19" s="13">
        <v>1</v>
      </c>
      <c r="S19" s="13">
        <v>1</v>
      </c>
    </row>
    <row r="20" spans="1:101" ht="69" x14ac:dyDescent="0.3">
      <c r="A20" s="11">
        <v>2017</v>
      </c>
      <c r="C20" s="22">
        <v>43448</v>
      </c>
      <c r="D20" s="11" t="s">
        <v>7</v>
      </c>
      <c r="E20" s="12" t="s">
        <v>228</v>
      </c>
      <c r="G20" s="13"/>
      <c r="H20" s="13"/>
      <c r="L20" s="13">
        <v>1</v>
      </c>
      <c r="S20" s="13">
        <v>1</v>
      </c>
    </row>
    <row r="21" spans="1:101" ht="34.5" customHeight="1" x14ac:dyDescent="0.3">
      <c r="A21" s="11" t="s">
        <v>229</v>
      </c>
      <c r="E21" s="12" t="s">
        <v>229</v>
      </c>
      <c r="G21" s="13">
        <f t="shared" ref="G21:P21" si="0">SUM(G4:G20)</f>
        <v>1</v>
      </c>
      <c r="H21" s="13">
        <f t="shared" si="0"/>
        <v>2.5</v>
      </c>
      <c r="I21" s="13">
        <f t="shared" si="0"/>
        <v>1</v>
      </c>
      <c r="J21" s="13">
        <f t="shared" si="0"/>
        <v>2</v>
      </c>
      <c r="K21" s="13">
        <f t="shared" si="0"/>
        <v>1</v>
      </c>
      <c r="L21" s="13">
        <f t="shared" si="0"/>
        <v>5</v>
      </c>
      <c r="M21" s="13">
        <f t="shared" si="0"/>
        <v>0</v>
      </c>
      <c r="N21" s="13">
        <f t="shared" si="0"/>
        <v>1</v>
      </c>
      <c r="O21" s="13">
        <f t="shared" si="0"/>
        <v>2.5</v>
      </c>
      <c r="P21" s="13">
        <f t="shared" si="0"/>
        <v>0</v>
      </c>
      <c r="Q21" s="72">
        <f>SUM(G21:P21)</f>
        <v>16</v>
      </c>
      <c r="R21" s="13">
        <f t="shared" ref="R21:AA21" si="1">SUM(R4:R20)</f>
        <v>2</v>
      </c>
      <c r="S21" s="13">
        <f t="shared" si="1"/>
        <v>2</v>
      </c>
      <c r="T21" s="13">
        <f t="shared" si="1"/>
        <v>3</v>
      </c>
      <c r="U21" s="13">
        <f t="shared" si="1"/>
        <v>0</v>
      </c>
      <c r="V21" s="13">
        <f t="shared" si="1"/>
        <v>0</v>
      </c>
      <c r="W21" s="13">
        <f t="shared" si="1"/>
        <v>0</v>
      </c>
      <c r="X21" s="13">
        <f t="shared" si="1"/>
        <v>1</v>
      </c>
      <c r="Y21" s="13">
        <f t="shared" si="1"/>
        <v>0</v>
      </c>
      <c r="Z21" s="13">
        <f t="shared" si="1"/>
        <v>1</v>
      </c>
      <c r="AA21" s="13">
        <f t="shared" si="1"/>
        <v>4</v>
      </c>
      <c r="AB21" s="72">
        <f>SUM(R21:AA21)</f>
        <v>13</v>
      </c>
    </row>
    <row r="22" spans="1:101" ht="45.75" customHeight="1" x14ac:dyDescent="0.3">
      <c r="A22" s="11" t="s">
        <v>230</v>
      </c>
      <c r="E22" s="12" t="s">
        <v>230</v>
      </c>
      <c r="G22" s="23">
        <f>G21/Q21</f>
        <v>6.25E-2</v>
      </c>
      <c r="H22" s="23">
        <f>H21/Q21</f>
        <v>0.15625</v>
      </c>
      <c r="I22" s="23">
        <f>I21/Q21</f>
        <v>6.25E-2</v>
      </c>
      <c r="J22" s="23">
        <f>J21/Q21</f>
        <v>0.125</v>
      </c>
      <c r="K22" s="23">
        <f>K21/Q21</f>
        <v>6.25E-2</v>
      </c>
      <c r="L22" s="23">
        <f>L21/Q21</f>
        <v>0.3125</v>
      </c>
      <c r="M22" s="23">
        <f>M21/Q21</f>
        <v>0</v>
      </c>
      <c r="N22" s="23">
        <f>N21/Q21</f>
        <v>6.25E-2</v>
      </c>
      <c r="O22" s="23">
        <f>O21/Q21</f>
        <v>0.15625</v>
      </c>
      <c r="P22" s="23">
        <f>P21/Q21</f>
        <v>0</v>
      </c>
      <c r="Q22" s="73">
        <f>SUM(G22:P22)</f>
        <v>1</v>
      </c>
      <c r="R22" s="23">
        <f>R21/AB21</f>
        <v>0.15384615384615385</v>
      </c>
      <c r="S22" s="23">
        <f>S21/AB21</f>
        <v>0.15384615384615385</v>
      </c>
      <c r="T22" s="23">
        <f>T21/AB21</f>
        <v>0.23076923076923078</v>
      </c>
      <c r="U22" s="23">
        <f>U21/AB21</f>
        <v>0</v>
      </c>
      <c r="V22" s="23">
        <f>V21/AB21</f>
        <v>0</v>
      </c>
      <c r="W22" s="23">
        <f>W21/AB21</f>
        <v>0</v>
      </c>
      <c r="X22" s="23">
        <f>X21/AB21</f>
        <v>7.6923076923076927E-2</v>
      </c>
      <c r="Y22" s="23">
        <f>Y21/AB21</f>
        <v>0</v>
      </c>
      <c r="Z22" s="23">
        <f>Z21/AB21</f>
        <v>7.6923076923076927E-2</v>
      </c>
      <c r="AA22" s="23">
        <f>AA21/AB21</f>
        <v>0.30769230769230771</v>
      </c>
    </row>
    <row r="23" spans="1:101" s="12" customFormat="1" ht="51.75" customHeight="1" x14ac:dyDescent="0.3">
      <c r="A23" s="12" t="s">
        <v>231</v>
      </c>
      <c r="E23" s="12" t="s">
        <v>231</v>
      </c>
      <c r="F23" s="85"/>
      <c r="G23" s="24" t="s">
        <v>25</v>
      </c>
      <c r="H23" s="24" t="s">
        <v>26</v>
      </c>
      <c r="I23" s="24" t="s">
        <v>27</v>
      </c>
      <c r="J23" s="24" t="s">
        <v>28</v>
      </c>
      <c r="K23" s="24" t="s">
        <v>29</v>
      </c>
      <c r="L23" s="24" t="s">
        <v>30</v>
      </c>
      <c r="M23" s="24" t="s">
        <v>31</v>
      </c>
      <c r="N23" s="24" t="s">
        <v>27</v>
      </c>
      <c r="O23" s="24" t="s">
        <v>32</v>
      </c>
      <c r="P23" s="25">
        <v>0</v>
      </c>
      <c r="Q23" s="74"/>
      <c r="R23" s="24" t="s">
        <v>232</v>
      </c>
      <c r="S23" s="24" t="s">
        <v>232</v>
      </c>
      <c r="T23" s="24" t="s">
        <v>232</v>
      </c>
      <c r="U23" s="24" t="s">
        <v>232</v>
      </c>
      <c r="V23" s="24" t="s">
        <v>232</v>
      </c>
      <c r="W23" s="24" t="s">
        <v>232</v>
      </c>
      <c r="X23" s="24" t="s">
        <v>232</v>
      </c>
      <c r="Y23" s="24" t="s">
        <v>232</v>
      </c>
      <c r="Z23" s="24" t="s">
        <v>232</v>
      </c>
      <c r="AA23" s="24" t="s">
        <v>232</v>
      </c>
      <c r="AB23" s="7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</row>
    <row r="24" spans="1:101" x14ac:dyDescent="0.3">
      <c r="G24" s="13"/>
      <c r="H24" s="13"/>
    </row>
    <row r="25" spans="1:101" x14ac:dyDescent="0.3">
      <c r="G25" s="13"/>
      <c r="H25" s="13"/>
    </row>
    <row r="26" spans="1:101" x14ac:dyDescent="0.3">
      <c r="G26" s="13"/>
      <c r="H26" s="13"/>
    </row>
    <row r="27" spans="1:101" x14ac:dyDescent="0.3">
      <c r="G27" s="13"/>
      <c r="H27" s="13"/>
    </row>
    <row r="28" spans="1:101" x14ac:dyDescent="0.3">
      <c r="G28" s="13"/>
      <c r="H28" s="13"/>
    </row>
    <row r="29" spans="1:101" x14ac:dyDescent="0.3">
      <c r="G29" s="13"/>
      <c r="H29" s="13"/>
    </row>
    <row r="30" spans="1:101" x14ac:dyDescent="0.3">
      <c r="G30" s="13"/>
      <c r="H30" s="13"/>
    </row>
    <row r="31" spans="1:101" x14ac:dyDescent="0.3">
      <c r="G31" s="13"/>
      <c r="H31" s="13"/>
    </row>
    <row r="32" spans="1:101" x14ac:dyDescent="0.3">
      <c r="G32" s="13"/>
      <c r="H32" s="13"/>
    </row>
    <row r="33" spans="5:8" x14ac:dyDescent="0.3">
      <c r="G33" s="13"/>
      <c r="H33" s="13"/>
    </row>
    <row r="34" spans="5:8" x14ac:dyDescent="0.3">
      <c r="G34" s="13"/>
      <c r="H34" s="13"/>
    </row>
    <row r="35" spans="5:8" ht="17.399999999999999" x14ac:dyDescent="0.3">
      <c r="F35" s="86"/>
      <c r="G35" s="13"/>
      <c r="H35" s="13"/>
    </row>
    <row r="36" spans="5:8" x14ac:dyDescent="0.3">
      <c r="G36" s="13"/>
      <c r="H36" s="13"/>
    </row>
    <row r="37" spans="5:8" x14ac:dyDescent="0.3">
      <c r="G37" s="13"/>
      <c r="H37" s="13"/>
    </row>
    <row r="38" spans="5:8" x14ac:dyDescent="0.3">
      <c r="G38" s="13"/>
      <c r="H38" s="13"/>
    </row>
    <row r="39" spans="5:8" x14ac:dyDescent="0.3">
      <c r="G39" s="13"/>
      <c r="H39" s="13"/>
    </row>
    <row r="40" spans="5:8" x14ac:dyDescent="0.3">
      <c r="G40" s="13"/>
      <c r="H40" s="13"/>
    </row>
    <row r="41" spans="5:8" x14ac:dyDescent="0.3">
      <c r="G41" s="13"/>
      <c r="H41" s="13"/>
    </row>
    <row r="42" spans="5:8" x14ac:dyDescent="0.3">
      <c r="G42" s="13"/>
      <c r="H42" s="13"/>
    </row>
    <row r="43" spans="5:8" x14ac:dyDescent="0.3">
      <c r="G43" s="13"/>
      <c r="H43" s="13"/>
    </row>
    <row r="44" spans="5:8" x14ac:dyDescent="0.3">
      <c r="G44" s="13"/>
      <c r="H44" s="13"/>
    </row>
    <row r="45" spans="5:8" x14ac:dyDescent="0.3">
      <c r="E45" s="26"/>
      <c r="G45" s="13"/>
      <c r="H45" s="13"/>
    </row>
    <row r="46" spans="5:8" x14ac:dyDescent="0.3">
      <c r="E46" s="26"/>
      <c r="G46" s="13"/>
      <c r="H46" s="13"/>
    </row>
    <row r="47" spans="5:8" x14ac:dyDescent="0.3">
      <c r="E47" s="26"/>
      <c r="G47" s="13"/>
      <c r="H47" s="13"/>
    </row>
    <row r="48" spans="5:8" x14ac:dyDescent="0.3">
      <c r="G48" s="13"/>
      <c r="H48" s="13"/>
    </row>
    <row r="49" spans="7:8" x14ac:dyDescent="0.3">
      <c r="G49" s="13"/>
      <c r="H49" s="13"/>
    </row>
    <row r="50" spans="7:8" x14ac:dyDescent="0.3">
      <c r="G50" s="13"/>
      <c r="H50" s="13"/>
    </row>
    <row r="51" spans="7:8" x14ac:dyDescent="0.3">
      <c r="G51" s="13"/>
      <c r="H51" s="13"/>
    </row>
    <row r="52" spans="7:8" x14ac:dyDescent="0.3">
      <c r="G52" s="13"/>
      <c r="H52" s="13"/>
    </row>
    <row r="53" spans="7:8" x14ac:dyDescent="0.3">
      <c r="G53" s="13"/>
      <c r="H53" s="13"/>
    </row>
    <row r="54" spans="7:8" x14ac:dyDescent="0.3">
      <c r="G54" s="13"/>
      <c r="H54" s="13"/>
    </row>
    <row r="55" spans="7:8" x14ac:dyDescent="0.3">
      <c r="G55" s="13"/>
      <c r="H55" s="13"/>
    </row>
    <row r="56" spans="7:8" x14ac:dyDescent="0.3">
      <c r="G56" s="13"/>
      <c r="H56" s="13"/>
    </row>
    <row r="57" spans="7:8" x14ac:dyDescent="0.3">
      <c r="G57" s="13"/>
      <c r="H57" s="13"/>
    </row>
    <row r="58" spans="7:8" x14ac:dyDescent="0.3">
      <c r="G58" s="13"/>
      <c r="H58" s="13"/>
    </row>
    <row r="59" spans="7:8" x14ac:dyDescent="0.3">
      <c r="G59" s="13"/>
      <c r="H59" s="13"/>
    </row>
    <row r="60" spans="7:8" x14ac:dyDescent="0.3">
      <c r="G60" s="13"/>
      <c r="H60" s="13"/>
    </row>
    <row r="61" spans="7:8" x14ac:dyDescent="0.3">
      <c r="G61" s="13"/>
      <c r="H61" s="13"/>
    </row>
    <row r="62" spans="7:8" x14ac:dyDescent="0.3">
      <c r="G62" s="13"/>
      <c r="H62" s="13"/>
    </row>
    <row r="63" spans="7:8" x14ac:dyDescent="0.3">
      <c r="G63" s="13"/>
      <c r="H63" s="13"/>
    </row>
    <row r="64" spans="7:8" x14ac:dyDescent="0.3">
      <c r="G64" s="13"/>
      <c r="H64" s="13"/>
    </row>
    <row r="65" spans="7:8" x14ac:dyDescent="0.3">
      <c r="G65" s="13"/>
      <c r="H65" s="13"/>
    </row>
    <row r="66" spans="7:8" x14ac:dyDescent="0.3">
      <c r="G66" s="13"/>
      <c r="H66" s="13"/>
    </row>
    <row r="67" spans="7:8" x14ac:dyDescent="0.3">
      <c r="G67" s="13"/>
      <c r="H67" s="13"/>
    </row>
    <row r="68" spans="7:8" x14ac:dyDescent="0.3">
      <c r="G68" s="13"/>
      <c r="H68" s="13"/>
    </row>
    <row r="69" spans="7:8" x14ac:dyDescent="0.3">
      <c r="G69" s="13"/>
      <c r="H69" s="13"/>
    </row>
    <row r="70" spans="7:8" x14ac:dyDescent="0.3">
      <c r="G70" s="13"/>
      <c r="H70" s="13"/>
    </row>
    <row r="71" spans="7:8" x14ac:dyDescent="0.3">
      <c r="G71" s="13"/>
      <c r="H71" s="13"/>
    </row>
    <row r="72" spans="7:8" x14ac:dyDescent="0.3">
      <c r="G72" s="13"/>
      <c r="H72" s="13"/>
    </row>
    <row r="73" spans="7:8" x14ac:dyDescent="0.3">
      <c r="G73" s="13"/>
      <c r="H73" s="13"/>
    </row>
    <row r="74" spans="7:8" x14ac:dyDescent="0.3">
      <c r="G74" s="13"/>
      <c r="H74" s="13"/>
    </row>
    <row r="75" spans="7:8" x14ac:dyDescent="0.3">
      <c r="G75" s="13"/>
      <c r="H75" s="13"/>
    </row>
    <row r="76" spans="7:8" x14ac:dyDescent="0.3">
      <c r="G76" s="13"/>
      <c r="H76" s="13"/>
    </row>
    <row r="77" spans="7:8" x14ac:dyDescent="0.3">
      <c r="G77" s="13"/>
      <c r="H77" s="13"/>
    </row>
    <row r="78" spans="7:8" x14ac:dyDescent="0.3">
      <c r="G78" s="13"/>
      <c r="H78" s="13"/>
    </row>
    <row r="79" spans="7:8" x14ac:dyDescent="0.3">
      <c r="G79" s="13"/>
      <c r="H79" s="13"/>
    </row>
    <row r="80" spans="7:8" x14ac:dyDescent="0.3">
      <c r="G80" s="13"/>
      <c r="H80" s="13"/>
    </row>
    <row r="81" spans="7:8" x14ac:dyDescent="0.3">
      <c r="G81" s="13"/>
      <c r="H81" s="13"/>
    </row>
    <row r="82" spans="7:8" x14ac:dyDescent="0.3">
      <c r="G82" s="13"/>
      <c r="H82" s="13"/>
    </row>
    <row r="83" spans="7:8" x14ac:dyDescent="0.3">
      <c r="G83" s="13"/>
      <c r="H83" s="13"/>
    </row>
    <row r="84" spans="7:8" x14ac:dyDescent="0.3">
      <c r="G84" s="13"/>
      <c r="H84" s="13"/>
    </row>
    <row r="85" spans="7:8" x14ac:dyDescent="0.3">
      <c r="G85" s="13"/>
      <c r="H85" s="13"/>
    </row>
    <row r="86" spans="7:8" x14ac:dyDescent="0.3">
      <c r="G86" s="13"/>
      <c r="H86" s="13"/>
    </row>
    <row r="87" spans="7:8" x14ac:dyDescent="0.3">
      <c r="G87" s="13"/>
      <c r="H87" s="13"/>
    </row>
    <row r="88" spans="7:8" x14ac:dyDescent="0.3">
      <c r="G88" s="13"/>
      <c r="H88" s="13"/>
    </row>
    <row r="89" spans="7:8" x14ac:dyDescent="0.3">
      <c r="G89" s="13"/>
      <c r="H89" s="13"/>
    </row>
    <row r="90" spans="7:8" x14ac:dyDescent="0.3">
      <c r="G90" s="13"/>
      <c r="H90" s="13"/>
    </row>
    <row r="91" spans="7:8" x14ac:dyDescent="0.3">
      <c r="G91" s="13"/>
      <c r="H91" s="13"/>
    </row>
    <row r="92" spans="7:8" x14ac:dyDescent="0.3">
      <c r="G92" s="13"/>
      <c r="H92" s="13"/>
    </row>
    <row r="93" spans="7:8" x14ac:dyDescent="0.3">
      <c r="G93" s="13"/>
      <c r="H93" s="13"/>
    </row>
    <row r="94" spans="7:8" x14ac:dyDescent="0.3">
      <c r="G94" s="13"/>
      <c r="H94" s="13"/>
    </row>
    <row r="95" spans="7:8" x14ac:dyDescent="0.3">
      <c r="G95" s="13"/>
      <c r="H95" s="13"/>
    </row>
    <row r="96" spans="7:8" x14ac:dyDescent="0.3">
      <c r="G96" s="13"/>
      <c r="H96" s="13"/>
    </row>
    <row r="97" spans="5:8" x14ac:dyDescent="0.3">
      <c r="G97" s="13"/>
      <c r="H97" s="13"/>
    </row>
    <row r="98" spans="5:8" x14ac:dyDescent="0.3">
      <c r="G98" s="13"/>
      <c r="H98" s="13"/>
    </row>
    <row r="99" spans="5:8" x14ac:dyDescent="0.3">
      <c r="E99" s="26"/>
      <c r="G99" s="13"/>
      <c r="H99" s="13"/>
    </row>
    <row r="100" spans="5:8" x14ac:dyDescent="0.3">
      <c r="E100" s="26"/>
      <c r="G100" s="13"/>
      <c r="H100" s="13"/>
    </row>
    <row r="101" spans="5:8" x14ac:dyDescent="0.3">
      <c r="E101" s="26"/>
      <c r="G101" s="13"/>
      <c r="H101" s="13"/>
    </row>
    <row r="102" spans="5:8" x14ac:dyDescent="0.3">
      <c r="E102" s="26"/>
      <c r="G102" s="13"/>
      <c r="H102" s="13"/>
    </row>
    <row r="103" spans="5:8" x14ac:dyDescent="0.3">
      <c r="G103" s="13"/>
      <c r="H103" s="13"/>
    </row>
    <row r="104" spans="5:8" x14ac:dyDescent="0.3">
      <c r="G104" s="13"/>
      <c r="H104" s="13"/>
    </row>
    <row r="105" spans="5:8" x14ac:dyDescent="0.3">
      <c r="G105" s="13"/>
      <c r="H105" s="13"/>
    </row>
    <row r="106" spans="5:8" x14ac:dyDescent="0.3">
      <c r="G106" s="13"/>
      <c r="H106" s="13"/>
    </row>
    <row r="107" spans="5:8" x14ac:dyDescent="0.3">
      <c r="G107" s="13"/>
      <c r="H107" s="13"/>
    </row>
    <row r="108" spans="5:8" x14ac:dyDescent="0.3">
      <c r="G108" s="13"/>
      <c r="H108" s="13"/>
    </row>
    <row r="109" spans="5:8" x14ac:dyDescent="0.3">
      <c r="G109" s="13"/>
      <c r="H109" s="13"/>
    </row>
    <row r="110" spans="5:8" x14ac:dyDescent="0.3">
      <c r="G110" s="13"/>
      <c r="H110" s="13"/>
    </row>
    <row r="111" spans="5:8" x14ac:dyDescent="0.3">
      <c r="G111" s="13"/>
      <c r="H111" s="13"/>
    </row>
    <row r="112" spans="5:8" x14ac:dyDescent="0.3">
      <c r="G112" s="13"/>
      <c r="H112" s="13"/>
    </row>
    <row r="113" spans="7:8" x14ac:dyDescent="0.3">
      <c r="G113" s="13"/>
      <c r="H113" s="13"/>
    </row>
    <row r="114" spans="7:8" x14ac:dyDescent="0.3">
      <c r="G114" s="13"/>
      <c r="H114" s="13"/>
    </row>
    <row r="115" spans="7:8" x14ac:dyDescent="0.3">
      <c r="G115" s="13"/>
      <c r="H115" s="13"/>
    </row>
    <row r="116" spans="7:8" x14ac:dyDescent="0.3">
      <c r="G116" s="13"/>
      <c r="H116" s="13"/>
    </row>
    <row r="117" spans="7:8" x14ac:dyDescent="0.3">
      <c r="G117" s="13"/>
      <c r="H117" s="13"/>
    </row>
    <row r="118" spans="7:8" x14ac:dyDescent="0.3">
      <c r="G118" s="13"/>
      <c r="H118" s="13"/>
    </row>
    <row r="119" spans="7:8" x14ac:dyDescent="0.3">
      <c r="G119" s="13"/>
      <c r="H119" s="13"/>
    </row>
    <row r="120" spans="7:8" x14ac:dyDescent="0.3">
      <c r="G120" s="13"/>
      <c r="H120" s="13"/>
    </row>
    <row r="121" spans="7:8" x14ac:dyDescent="0.3">
      <c r="G121" s="13"/>
      <c r="H121" s="13"/>
    </row>
    <row r="122" spans="7:8" x14ac:dyDescent="0.3">
      <c r="G122" s="13"/>
      <c r="H122" s="13"/>
    </row>
    <row r="123" spans="7:8" x14ac:dyDescent="0.3">
      <c r="G123" s="13"/>
      <c r="H123" s="13"/>
    </row>
    <row r="124" spans="7:8" x14ac:dyDescent="0.3">
      <c r="G124" s="13"/>
      <c r="H124" s="13"/>
    </row>
    <row r="125" spans="7:8" x14ac:dyDescent="0.3">
      <c r="G125" s="13"/>
      <c r="H125" s="13"/>
    </row>
    <row r="126" spans="7:8" x14ac:dyDescent="0.3">
      <c r="G126" s="13"/>
      <c r="H126" s="13"/>
    </row>
    <row r="127" spans="7:8" x14ac:dyDescent="0.3">
      <c r="G127" s="13"/>
      <c r="H127" s="13"/>
    </row>
    <row r="128" spans="7:8" x14ac:dyDescent="0.3">
      <c r="G128" s="13"/>
      <c r="H128" s="13"/>
    </row>
    <row r="129" spans="5:8" x14ac:dyDescent="0.3">
      <c r="G129" s="13"/>
      <c r="H129" s="13"/>
    </row>
    <row r="130" spans="5:8" x14ac:dyDescent="0.3">
      <c r="G130" s="13"/>
      <c r="H130" s="13"/>
    </row>
    <row r="131" spans="5:8" x14ac:dyDescent="0.3">
      <c r="G131" s="13"/>
      <c r="H131" s="13"/>
    </row>
    <row r="132" spans="5:8" x14ac:dyDescent="0.3">
      <c r="G132" s="13"/>
      <c r="H132" s="13"/>
    </row>
    <row r="133" spans="5:8" x14ac:dyDescent="0.3">
      <c r="G133" s="13"/>
      <c r="H133" s="13"/>
    </row>
    <row r="134" spans="5:8" x14ac:dyDescent="0.3">
      <c r="G134" s="13"/>
      <c r="H134" s="13"/>
    </row>
    <row r="135" spans="5:8" x14ac:dyDescent="0.3">
      <c r="G135" s="13"/>
      <c r="H135" s="13"/>
    </row>
    <row r="136" spans="5:8" x14ac:dyDescent="0.3">
      <c r="G136" s="13"/>
      <c r="H136" s="13"/>
    </row>
    <row r="137" spans="5:8" x14ac:dyDescent="0.3">
      <c r="G137" s="13"/>
      <c r="H137" s="13"/>
    </row>
    <row r="138" spans="5:8" x14ac:dyDescent="0.3">
      <c r="G138" s="13"/>
      <c r="H138" s="13"/>
    </row>
    <row r="139" spans="5:8" x14ac:dyDescent="0.3">
      <c r="E139" s="26"/>
      <c r="G139" s="13"/>
      <c r="H139" s="13"/>
    </row>
    <row r="140" spans="5:8" x14ac:dyDescent="0.3">
      <c r="E140" s="26"/>
    </row>
    <row r="141" spans="5:8" x14ac:dyDescent="0.3">
      <c r="E141" s="26"/>
    </row>
    <row r="142" spans="5:8" x14ac:dyDescent="0.3">
      <c r="E142" s="2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W128"/>
  <sheetViews>
    <sheetView zoomScale="60" zoomScaleNormal="60" workbookViewId="0">
      <pane ySplit="1" topLeftCell="A2" activePane="bottomLeft" state="frozen"/>
      <selection activeCell="C1" sqref="C1"/>
      <selection pane="bottomLeft" activeCell="F64" sqref="F64"/>
    </sheetView>
  </sheetViews>
  <sheetFormatPr defaultColWidth="8.90625" defaultRowHeight="15.6" x14ac:dyDescent="0.3"/>
  <cols>
    <col min="1" max="1" width="56.90625" style="1" bestFit="1" customWidth="1"/>
    <col min="2" max="2" width="17.54296875" style="1" customWidth="1"/>
    <col min="3" max="3" width="33.6328125" style="1" customWidth="1"/>
    <col min="4" max="4" width="25.453125" style="1" hidden="1" customWidth="1"/>
    <col min="5" max="5" width="8.90625" style="85"/>
    <col min="6" max="6" width="23.08984375" style="1" customWidth="1"/>
    <col min="7" max="7" width="19.90625" style="1" customWidth="1"/>
    <col min="8" max="8" width="16.6328125" style="2" customWidth="1"/>
    <col min="9" max="9" width="17.6328125" style="2" customWidth="1"/>
    <col min="10" max="10" width="14.90625" style="2" customWidth="1"/>
    <col min="11" max="11" width="18.453125" style="2" customWidth="1"/>
    <col min="12" max="12" width="16.90625" style="2" customWidth="1"/>
    <col min="13" max="13" width="16.54296875" style="2" customWidth="1"/>
    <col min="14" max="15" width="13.453125" style="2" customWidth="1"/>
    <col min="16" max="16" width="12.6328125" style="2" customWidth="1"/>
    <col min="17" max="17" width="7.453125" style="62" customWidth="1"/>
    <col min="18" max="18" width="21.6328125" style="2" customWidth="1"/>
    <col min="19" max="19" width="15.08984375" style="2" customWidth="1"/>
    <col min="20" max="20" width="13.6328125" style="2" customWidth="1"/>
    <col min="21" max="21" width="19.90625" style="2" customWidth="1"/>
    <col min="22" max="22" width="17" style="2" customWidth="1"/>
    <col min="23" max="23" width="12.08984375" style="2" customWidth="1"/>
    <col min="24" max="24" width="18.54296875" style="2" customWidth="1"/>
    <col min="25" max="25" width="18.08984375" style="2" customWidth="1"/>
    <col min="26" max="26" width="19.453125" style="2" customWidth="1"/>
    <col min="27" max="27" width="19.08984375" style="2" customWidth="1"/>
    <col min="28" max="28" width="8.90625" style="62"/>
    <col min="29" max="101" width="8.90625" style="2"/>
    <col min="102" max="16384" width="8.90625" style="1"/>
  </cols>
  <sheetData>
    <row r="1" spans="1:101" ht="183" customHeight="1" x14ac:dyDescent="0.25">
      <c r="A1" s="1" t="s">
        <v>1</v>
      </c>
      <c r="B1" s="1" t="s">
        <v>0</v>
      </c>
      <c r="C1" s="1" t="s">
        <v>4</v>
      </c>
      <c r="D1" s="1" t="s">
        <v>92</v>
      </c>
      <c r="E1" s="84" t="s">
        <v>350</v>
      </c>
      <c r="F1" s="1" t="s">
        <v>108</v>
      </c>
      <c r="G1" s="1" t="s">
        <v>109</v>
      </c>
      <c r="H1" s="1" t="s">
        <v>110</v>
      </c>
      <c r="I1" s="1" t="s">
        <v>111</v>
      </c>
      <c r="J1" s="1" t="s">
        <v>112</v>
      </c>
      <c r="K1" s="1" t="s">
        <v>113</v>
      </c>
      <c r="L1" s="1" t="s">
        <v>114</v>
      </c>
      <c r="M1" s="1" t="s">
        <v>115</v>
      </c>
      <c r="N1" s="1" t="s">
        <v>116</v>
      </c>
      <c r="O1" s="1" t="s">
        <v>150</v>
      </c>
      <c r="P1" s="1" t="s">
        <v>3</v>
      </c>
      <c r="Q1" s="33" t="s">
        <v>23</v>
      </c>
      <c r="R1" s="1" t="s">
        <v>117</v>
      </c>
      <c r="S1" s="1" t="s">
        <v>118</v>
      </c>
      <c r="T1" s="1" t="s">
        <v>119</v>
      </c>
      <c r="U1" s="1" t="s">
        <v>120</v>
      </c>
      <c r="V1" s="1" t="s">
        <v>121</v>
      </c>
      <c r="W1" s="1" t="s">
        <v>122</v>
      </c>
      <c r="X1" s="1" t="s">
        <v>123</v>
      </c>
      <c r="Y1" s="1" t="s">
        <v>124</v>
      </c>
      <c r="Z1" s="1" t="s">
        <v>2</v>
      </c>
      <c r="AA1" s="1" t="s">
        <v>125</v>
      </c>
      <c r="AB1" s="33" t="s">
        <v>24</v>
      </c>
      <c r="AC1" s="1"/>
      <c r="AD1" s="1"/>
      <c r="AE1" s="1"/>
      <c r="AF1" s="1"/>
      <c r="AG1" s="1"/>
      <c r="AH1" s="1"/>
      <c r="AI1" s="1"/>
      <c r="AJ1" s="1"/>
    </row>
    <row r="2" spans="1:101" s="8" customFormat="1" ht="10.5" customHeight="1" x14ac:dyDescent="0.25">
      <c r="A2" s="7"/>
      <c r="E2" s="83"/>
      <c r="H2" s="9"/>
      <c r="I2" s="9"/>
      <c r="J2" s="9"/>
      <c r="K2" s="9"/>
      <c r="L2" s="9"/>
      <c r="M2" s="9"/>
      <c r="N2" s="9"/>
      <c r="O2" s="9"/>
      <c r="P2" s="9"/>
      <c r="Q2" s="62"/>
      <c r="R2" s="9"/>
      <c r="S2" s="9"/>
      <c r="T2" s="9"/>
      <c r="U2" s="9"/>
      <c r="V2" s="9"/>
      <c r="W2" s="9"/>
      <c r="X2" s="9"/>
      <c r="Y2" s="9"/>
      <c r="Z2" s="9"/>
      <c r="AA2" s="9"/>
      <c r="AB2" s="62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</row>
    <row r="3" spans="1:101" s="57" customFormat="1" ht="69.599999999999994" x14ac:dyDescent="0.25">
      <c r="A3" s="56" t="s">
        <v>19</v>
      </c>
      <c r="E3" s="83">
        <v>5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63"/>
      <c r="R3" s="59"/>
      <c r="S3" s="59"/>
      <c r="T3" s="59"/>
      <c r="U3" s="59"/>
      <c r="V3" s="59"/>
      <c r="W3" s="59"/>
      <c r="X3" s="59"/>
      <c r="Y3" s="59"/>
      <c r="Z3" s="59"/>
      <c r="AA3" s="59"/>
      <c r="AB3" s="63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</row>
    <row r="4" spans="1:101" ht="75" x14ac:dyDescent="0.25">
      <c r="B4" s="1" t="s">
        <v>5</v>
      </c>
      <c r="C4" s="1" t="s">
        <v>39</v>
      </c>
      <c r="D4" s="3"/>
      <c r="E4" s="84"/>
      <c r="F4" s="2"/>
      <c r="G4" s="2">
        <v>1</v>
      </c>
      <c r="R4" s="2">
        <v>1</v>
      </c>
    </row>
    <row r="5" spans="1:101" ht="60" x14ac:dyDescent="0.25">
      <c r="B5" s="1" t="s">
        <v>6</v>
      </c>
      <c r="C5" s="1" t="s">
        <v>34</v>
      </c>
      <c r="D5" s="3"/>
      <c r="E5" s="84"/>
      <c r="F5" s="2">
        <v>1</v>
      </c>
      <c r="G5" s="2"/>
      <c r="U5" s="2">
        <v>1</v>
      </c>
    </row>
    <row r="6" spans="1:101" ht="45" x14ac:dyDescent="0.3">
      <c r="B6" s="1" t="s">
        <v>7</v>
      </c>
      <c r="C6" s="1" t="s">
        <v>33</v>
      </c>
      <c r="D6" s="3"/>
      <c r="F6" s="2"/>
      <c r="G6" s="2"/>
      <c r="N6" s="2">
        <v>1</v>
      </c>
      <c r="Z6" s="2">
        <v>1</v>
      </c>
    </row>
    <row r="7" spans="1:101" ht="121.35" customHeight="1" x14ac:dyDescent="0.3">
      <c r="B7" s="1" t="s">
        <v>8</v>
      </c>
      <c r="C7" s="1" t="s">
        <v>35</v>
      </c>
      <c r="D7" s="3"/>
      <c r="F7" s="2"/>
      <c r="G7" s="2"/>
      <c r="I7" s="2">
        <v>1</v>
      </c>
      <c r="T7" s="2">
        <v>1</v>
      </c>
    </row>
    <row r="8" spans="1:101" ht="60" x14ac:dyDescent="0.3">
      <c r="B8" s="1" t="s">
        <v>9</v>
      </c>
      <c r="C8" s="1" t="s">
        <v>36</v>
      </c>
      <c r="D8" s="3"/>
      <c r="F8" s="2"/>
      <c r="G8" s="2"/>
      <c r="H8" s="2">
        <v>1</v>
      </c>
    </row>
    <row r="9" spans="1:101" ht="41.25" customHeight="1" x14ac:dyDescent="0.3">
      <c r="A9" s="5"/>
      <c r="B9" s="1" t="s">
        <v>127</v>
      </c>
      <c r="C9" s="1" t="s">
        <v>37</v>
      </c>
      <c r="D9" s="3"/>
      <c r="F9" s="2"/>
      <c r="G9" s="2"/>
      <c r="N9" s="2">
        <v>0.75</v>
      </c>
      <c r="Z9" s="2">
        <v>1</v>
      </c>
    </row>
    <row r="10" spans="1:101" ht="58.5" customHeight="1" x14ac:dyDescent="0.3">
      <c r="B10" s="1" t="s">
        <v>128</v>
      </c>
      <c r="C10" s="1" t="s">
        <v>42</v>
      </c>
      <c r="D10" s="3"/>
      <c r="F10" s="2"/>
      <c r="G10" s="2"/>
      <c r="K10" s="2">
        <v>1</v>
      </c>
      <c r="W10" s="2">
        <v>1</v>
      </c>
    </row>
    <row r="11" spans="1:101" ht="74.25" customHeight="1" x14ac:dyDescent="0.3">
      <c r="B11" s="1" t="s">
        <v>129</v>
      </c>
      <c r="C11" s="1" t="s">
        <v>41</v>
      </c>
      <c r="D11" s="3"/>
      <c r="F11" s="2">
        <v>1</v>
      </c>
      <c r="G11" s="2"/>
      <c r="M11" s="1"/>
      <c r="U11" s="2">
        <v>1</v>
      </c>
    </row>
    <row r="12" spans="1:101" ht="53.25" customHeight="1" x14ac:dyDescent="0.3">
      <c r="B12" s="1" t="s">
        <v>130</v>
      </c>
      <c r="C12" s="1" t="s">
        <v>40</v>
      </c>
      <c r="D12" s="3"/>
      <c r="E12" s="86"/>
      <c r="F12" s="2"/>
      <c r="G12" s="2"/>
      <c r="M12" s="2">
        <v>0.75</v>
      </c>
      <c r="Z12" s="2">
        <v>1</v>
      </c>
    </row>
    <row r="13" spans="1:101" ht="83.25" customHeight="1" x14ac:dyDescent="0.3">
      <c r="B13" s="1" t="s">
        <v>131</v>
      </c>
      <c r="C13" s="1" t="s">
        <v>44</v>
      </c>
      <c r="D13" s="3"/>
      <c r="F13" s="2"/>
      <c r="G13" s="2">
        <v>1</v>
      </c>
      <c r="Z13" s="2">
        <v>1</v>
      </c>
    </row>
    <row r="14" spans="1:101" ht="61.5" customHeight="1" x14ac:dyDescent="0.3">
      <c r="B14" s="1" t="s">
        <v>132</v>
      </c>
      <c r="C14" s="1" t="s">
        <v>43</v>
      </c>
      <c r="D14" s="3"/>
      <c r="F14" s="2"/>
      <c r="G14" s="2"/>
      <c r="N14" s="2">
        <v>0.75</v>
      </c>
      <c r="Z14" s="2">
        <v>1</v>
      </c>
    </row>
    <row r="15" spans="1:101" s="57" customFormat="1" ht="69.599999999999994" x14ac:dyDescent="0.3">
      <c r="A15" s="56" t="s">
        <v>20</v>
      </c>
      <c r="E15" s="86">
        <v>5</v>
      </c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63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63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</row>
    <row r="16" spans="1:101" ht="45" x14ac:dyDescent="0.3">
      <c r="B16" s="1" t="s">
        <v>5</v>
      </c>
      <c r="C16" s="1" t="s">
        <v>21</v>
      </c>
      <c r="F16" s="2"/>
      <c r="P16" s="2">
        <v>1</v>
      </c>
      <c r="V16" s="2">
        <v>1</v>
      </c>
    </row>
    <row r="17" spans="1:101" ht="45" x14ac:dyDescent="0.3">
      <c r="B17" s="1" t="s">
        <v>6</v>
      </c>
      <c r="C17" s="1" t="s">
        <v>47</v>
      </c>
      <c r="F17" s="2"/>
      <c r="G17" s="2"/>
      <c r="J17" s="2">
        <v>1</v>
      </c>
    </row>
    <row r="18" spans="1:101" ht="37.5" customHeight="1" x14ac:dyDescent="0.3">
      <c r="B18" s="1" t="s">
        <v>7</v>
      </c>
      <c r="C18" s="1" t="s">
        <v>38</v>
      </c>
      <c r="F18" s="2"/>
      <c r="G18" s="2">
        <v>1</v>
      </c>
      <c r="AA18" s="2">
        <v>1</v>
      </c>
    </row>
    <row r="19" spans="1:101" ht="66.75" customHeight="1" x14ac:dyDescent="0.3">
      <c r="B19" s="1" t="s">
        <v>8</v>
      </c>
      <c r="C19" s="1" t="s">
        <v>45</v>
      </c>
      <c r="F19" s="2"/>
      <c r="G19" s="2"/>
      <c r="N19" s="2">
        <v>1</v>
      </c>
      <c r="W19" s="2">
        <v>1</v>
      </c>
    </row>
    <row r="20" spans="1:101" ht="31.5" customHeight="1" x14ac:dyDescent="0.3">
      <c r="B20" s="1" t="s">
        <v>9</v>
      </c>
      <c r="C20" s="1" t="s">
        <v>46</v>
      </c>
      <c r="F20" s="2"/>
      <c r="G20" s="2"/>
    </row>
    <row r="21" spans="1:101" ht="30" x14ac:dyDescent="0.3">
      <c r="A21" s="4"/>
      <c r="B21" s="1" t="s">
        <v>127</v>
      </c>
      <c r="C21" s="1" t="s">
        <v>51</v>
      </c>
      <c r="F21" s="2"/>
      <c r="G21" s="2"/>
      <c r="P21" s="2">
        <v>1</v>
      </c>
    </row>
    <row r="22" spans="1:101" ht="30" x14ac:dyDescent="0.3">
      <c r="B22" s="1" t="s">
        <v>133</v>
      </c>
      <c r="F22" s="2"/>
      <c r="G22" s="2"/>
    </row>
    <row r="23" spans="1:101" ht="30" x14ac:dyDescent="0.3">
      <c r="B23" s="1" t="s">
        <v>134</v>
      </c>
      <c r="C23" s="1" t="s">
        <v>50</v>
      </c>
      <c r="F23" s="2"/>
      <c r="G23" s="2"/>
      <c r="K23" s="2">
        <v>0.75</v>
      </c>
    </row>
    <row r="24" spans="1:101" ht="30" x14ac:dyDescent="0.3">
      <c r="B24" s="1" t="s">
        <v>135</v>
      </c>
      <c r="F24" s="2"/>
      <c r="G24" s="2"/>
      <c r="K24" s="2">
        <v>0.75</v>
      </c>
    </row>
    <row r="25" spans="1:101" ht="45" x14ac:dyDescent="0.3">
      <c r="B25" s="1" t="s">
        <v>136</v>
      </c>
      <c r="C25" s="1" t="s">
        <v>48</v>
      </c>
      <c r="F25" s="2"/>
      <c r="G25" s="2"/>
    </row>
    <row r="26" spans="1:101" s="57" customFormat="1" ht="52.2" x14ac:dyDescent="0.3">
      <c r="A26" s="56" t="s">
        <v>22</v>
      </c>
      <c r="E26" s="86">
        <v>5.5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63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63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</row>
    <row r="27" spans="1:101" ht="75" x14ac:dyDescent="0.3">
      <c r="B27" s="1" t="s">
        <v>11</v>
      </c>
      <c r="C27" s="1" t="s">
        <v>52</v>
      </c>
      <c r="D27" s="3"/>
      <c r="F27" s="2"/>
      <c r="G27" s="2"/>
      <c r="K27" s="2">
        <v>0.75</v>
      </c>
      <c r="V27" s="2">
        <v>0.75</v>
      </c>
    </row>
    <row r="28" spans="1:101" ht="42" customHeight="1" x14ac:dyDescent="0.3">
      <c r="B28" s="1" t="s">
        <v>10</v>
      </c>
      <c r="C28" s="1" t="s">
        <v>53</v>
      </c>
      <c r="D28" s="3"/>
      <c r="F28" s="2"/>
      <c r="G28" s="2"/>
      <c r="N28" s="2">
        <v>0.75</v>
      </c>
      <c r="R28" s="2">
        <v>0.75</v>
      </c>
    </row>
    <row r="29" spans="1:101" ht="75" x14ac:dyDescent="0.3">
      <c r="B29" s="1" t="s">
        <v>16</v>
      </c>
      <c r="C29" s="1" t="s">
        <v>54</v>
      </c>
      <c r="D29" s="3"/>
      <c r="F29" s="2">
        <v>1</v>
      </c>
      <c r="G29" s="2"/>
      <c r="R29" s="2">
        <v>1</v>
      </c>
    </row>
    <row r="30" spans="1:101" ht="30.75" customHeight="1" x14ac:dyDescent="0.3">
      <c r="B30" s="1" t="s">
        <v>55</v>
      </c>
      <c r="C30" s="1" t="s">
        <v>62</v>
      </c>
      <c r="D30" s="3"/>
      <c r="F30" s="2"/>
      <c r="G30" s="2">
        <v>1</v>
      </c>
      <c r="V30" s="2">
        <v>1</v>
      </c>
    </row>
    <row r="31" spans="1:101" ht="51.75" customHeight="1" x14ac:dyDescent="0.3">
      <c r="B31" s="1" t="s">
        <v>12</v>
      </c>
      <c r="C31" s="1" t="s">
        <v>56</v>
      </c>
      <c r="D31" s="3"/>
      <c r="F31" s="2"/>
      <c r="G31" s="2">
        <v>0.75</v>
      </c>
      <c r="V31" s="2">
        <v>0.75</v>
      </c>
    </row>
    <row r="32" spans="1:101" ht="42" customHeight="1" x14ac:dyDescent="0.3">
      <c r="B32" s="1" t="s">
        <v>13</v>
      </c>
      <c r="C32" s="1" t="s">
        <v>57</v>
      </c>
      <c r="D32" s="3"/>
      <c r="F32" s="2"/>
      <c r="G32" s="2"/>
      <c r="N32" s="2">
        <v>0.75</v>
      </c>
      <c r="Z32" s="2">
        <v>0.75</v>
      </c>
    </row>
    <row r="33" spans="1:101" ht="42" customHeight="1" x14ac:dyDescent="0.3">
      <c r="B33" s="1" t="s">
        <v>14</v>
      </c>
      <c r="C33" s="1" t="s">
        <v>58</v>
      </c>
      <c r="D33" s="3"/>
      <c r="F33" s="2"/>
      <c r="G33" s="2"/>
      <c r="N33" s="2">
        <v>0.75</v>
      </c>
      <c r="Z33" s="2">
        <v>0.75</v>
      </c>
    </row>
    <row r="34" spans="1:101" ht="42" customHeight="1" x14ac:dyDescent="0.3">
      <c r="B34" s="1" t="s">
        <v>15</v>
      </c>
      <c r="C34" s="1" t="s">
        <v>59</v>
      </c>
      <c r="D34" s="3"/>
      <c r="F34" s="2"/>
      <c r="G34" s="2"/>
      <c r="J34" s="2">
        <v>0.75</v>
      </c>
      <c r="W34" s="2">
        <v>0.75</v>
      </c>
    </row>
    <row r="35" spans="1:101" ht="42" customHeight="1" x14ac:dyDescent="0.3">
      <c r="B35" s="1" t="s">
        <v>60</v>
      </c>
      <c r="C35" s="1" t="s">
        <v>61</v>
      </c>
      <c r="D35" s="3"/>
      <c r="E35" s="86"/>
      <c r="F35" s="2"/>
      <c r="G35" s="2"/>
      <c r="I35" s="2">
        <v>0.5</v>
      </c>
      <c r="X35" s="2">
        <v>0.5</v>
      </c>
    </row>
    <row r="36" spans="1:101" s="57" customFormat="1" ht="52.2" x14ac:dyDescent="0.3">
      <c r="A36" s="56" t="s">
        <v>17</v>
      </c>
      <c r="E36" s="86">
        <v>5</v>
      </c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63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63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</row>
    <row r="37" spans="1:101" ht="45" x14ac:dyDescent="0.3">
      <c r="B37" s="1" t="s">
        <v>5</v>
      </c>
      <c r="C37" s="1" t="s">
        <v>126</v>
      </c>
      <c r="F37" s="2"/>
      <c r="G37" s="2"/>
      <c r="H37" s="2">
        <v>1</v>
      </c>
      <c r="W37" s="2">
        <v>1</v>
      </c>
    </row>
    <row r="38" spans="1:101" ht="33.75" customHeight="1" x14ac:dyDescent="0.3">
      <c r="B38" s="1" t="s">
        <v>6</v>
      </c>
      <c r="C38" s="1" t="s">
        <v>63</v>
      </c>
      <c r="F38" s="2"/>
      <c r="G38" s="2"/>
      <c r="H38" s="2">
        <v>1</v>
      </c>
      <c r="W38" s="2">
        <v>1</v>
      </c>
    </row>
    <row r="39" spans="1:101" ht="31.5" customHeight="1" x14ac:dyDescent="0.3">
      <c r="B39" s="1" t="s">
        <v>7</v>
      </c>
      <c r="C39" s="1" t="s">
        <v>64</v>
      </c>
      <c r="F39" s="2"/>
      <c r="G39" s="2"/>
      <c r="M39" s="2">
        <v>1</v>
      </c>
    </row>
    <row r="40" spans="1:101" ht="33.75" customHeight="1" x14ac:dyDescent="0.3">
      <c r="B40" s="1" t="s">
        <v>8</v>
      </c>
      <c r="C40" s="1" t="s">
        <v>65</v>
      </c>
      <c r="F40" s="2"/>
      <c r="G40" s="2"/>
      <c r="K40" s="2">
        <v>1</v>
      </c>
      <c r="R40" s="2">
        <v>1</v>
      </c>
    </row>
    <row r="41" spans="1:101" ht="43.5" customHeight="1" x14ac:dyDescent="0.3">
      <c r="B41" s="1" t="s">
        <v>9</v>
      </c>
      <c r="C41" s="1" t="s">
        <v>66</v>
      </c>
      <c r="F41" s="2"/>
      <c r="G41" s="2"/>
      <c r="L41" s="2">
        <v>1</v>
      </c>
      <c r="V41" s="2">
        <v>1</v>
      </c>
    </row>
    <row r="42" spans="1:101" ht="30" x14ac:dyDescent="0.3">
      <c r="A42" s="4"/>
      <c r="B42" s="1" t="s">
        <v>127</v>
      </c>
      <c r="C42" s="1" t="s">
        <v>67</v>
      </c>
      <c r="F42" s="2"/>
      <c r="G42" s="2"/>
      <c r="M42" s="2">
        <v>1</v>
      </c>
      <c r="W42" s="2">
        <v>1</v>
      </c>
    </row>
    <row r="43" spans="1:101" ht="36" customHeight="1" x14ac:dyDescent="0.3">
      <c r="B43" s="1" t="s">
        <v>69</v>
      </c>
      <c r="C43" s="1" t="s">
        <v>68</v>
      </c>
      <c r="F43" s="2"/>
      <c r="G43" s="2"/>
      <c r="N43" s="2">
        <v>1</v>
      </c>
      <c r="Z43" s="2">
        <v>1</v>
      </c>
    </row>
    <row r="44" spans="1:101" ht="28.5" customHeight="1" x14ac:dyDescent="0.3">
      <c r="B44" s="1" t="s">
        <v>106</v>
      </c>
      <c r="C44" s="1" t="s">
        <v>70</v>
      </c>
      <c r="F44" s="2"/>
      <c r="G44" s="2"/>
      <c r="N44" s="2">
        <v>1</v>
      </c>
    </row>
    <row r="45" spans="1:101" ht="28.5" customHeight="1" x14ac:dyDescent="0.3">
      <c r="B45" s="1" t="s">
        <v>106</v>
      </c>
      <c r="C45" s="1" t="s">
        <v>71</v>
      </c>
      <c r="F45" s="2"/>
      <c r="G45" s="2"/>
      <c r="I45" s="2">
        <v>1</v>
      </c>
      <c r="X45" s="2">
        <v>1</v>
      </c>
    </row>
    <row r="46" spans="1:101" ht="26.25" customHeight="1" x14ac:dyDescent="0.3">
      <c r="B46" s="1" t="s">
        <v>106</v>
      </c>
      <c r="C46" s="1" t="s">
        <v>72</v>
      </c>
      <c r="F46" s="2"/>
      <c r="G46" s="2"/>
      <c r="P46" s="2">
        <v>1</v>
      </c>
      <c r="U46" s="2">
        <v>1</v>
      </c>
    </row>
    <row r="47" spans="1:101" ht="41.25" customHeight="1" x14ac:dyDescent="0.3">
      <c r="B47" s="1" t="s">
        <v>106</v>
      </c>
      <c r="C47" s="1" t="s">
        <v>73</v>
      </c>
      <c r="F47" s="2"/>
      <c r="G47" s="2"/>
      <c r="H47" s="2">
        <v>1</v>
      </c>
      <c r="AA47" s="2">
        <v>1</v>
      </c>
    </row>
    <row r="48" spans="1:101" s="69" customFormat="1" ht="52.2" x14ac:dyDescent="0.3">
      <c r="A48" s="68" t="s">
        <v>18</v>
      </c>
      <c r="E48" s="86">
        <v>2.5</v>
      </c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63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63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</row>
    <row r="49" spans="1:101" ht="60" x14ac:dyDescent="0.3">
      <c r="B49" s="1" t="s">
        <v>81</v>
      </c>
      <c r="C49" s="1" t="s">
        <v>79</v>
      </c>
      <c r="F49" s="2"/>
      <c r="G49" s="2"/>
      <c r="I49" s="2">
        <v>1</v>
      </c>
      <c r="X49" s="2">
        <v>1</v>
      </c>
    </row>
    <row r="50" spans="1:101" ht="30" x14ac:dyDescent="0.3">
      <c r="A50" s="3"/>
      <c r="B50" s="1" t="s">
        <v>82</v>
      </c>
      <c r="C50" s="1" t="s">
        <v>80</v>
      </c>
      <c r="F50" s="2"/>
      <c r="G50" s="2"/>
      <c r="I50" s="2">
        <v>1</v>
      </c>
      <c r="X50" s="2">
        <v>1</v>
      </c>
    </row>
    <row r="51" spans="1:101" s="66" customFormat="1" x14ac:dyDescent="0.3">
      <c r="E51" s="85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2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2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</row>
    <row r="52" spans="1:101" x14ac:dyDescent="0.3">
      <c r="F52" s="2"/>
      <c r="G52" s="2"/>
    </row>
    <row r="53" spans="1:101" x14ac:dyDescent="0.3">
      <c r="A53" s="1" t="s">
        <v>138</v>
      </c>
      <c r="F53" s="2"/>
      <c r="G53" s="2"/>
    </row>
    <row r="54" spans="1:101" x14ac:dyDescent="0.3">
      <c r="A54" s="1" t="s">
        <v>247</v>
      </c>
      <c r="F54" s="2"/>
      <c r="G54" s="2"/>
    </row>
    <row r="55" spans="1:101" x14ac:dyDescent="0.3">
      <c r="A55" s="1" t="s">
        <v>248</v>
      </c>
      <c r="F55" s="2"/>
      <c r="G55" s="2"/>
    </row>
    <row r="56" spans="1:101" x14ac:dyDescent="0.3">
      <c r="F56" s="2"/>
      <c r="G56" s="2"/>
    </row>
    <row r="57" spans="1:101" x14ac:dyDescent="0.3">
      <c r="F57" s="2"/>
      <c r="G57" s="2"/>
    </row>
    <row r="58" spans="1:101" x14ac:dyDescent="0.3">
      <c r="F58" s="2"/>
      <c r="G58" s="2"/>
    </row>
    <row r="59" spans="1:101" x14ac:dyDescent="0.3">
      <c r="F59" s="2"/>
      <c r="G59" s="2"/>
    </row>
    <row r="60" spans="1:101" x14ac:dyDescent="0.3">
      <c r="F60" s="2"/>
      <c r="G60" s="2"/>
    </row>
    <row r="61" spans="1:101" x14ac:dyDescent="0.3">
      <c r="F61" s="2"/>
      <c r="G61" s="2"/>
    </row>
    <row r="62" spans="1:101" x14ac:dyDescent="0.3">
      <c r="F62" s="2"/>
      <c r="G62" s="2"/>
    </row>
    <row r="63" spans="1:101" x14ac:dyDescent="0.3">
      <c r="F63" s="2"/>
      <c r="G63" s="2"/>
    </row>
    <row r="64" spans="1:101" x14ac:dyDescent="0.3">
      <c r="F64" s="2"/>
      <c r="G64" s="2"/>
    </row>
    <row r="65" spans="6:7" x14ac:dyDescent="0.3">
      <c r="F65" s="2"/>
      <c r="G65" s="2"/>
    </row>
    <row r="66" spans="6:7" x14ac:dyDescent="0.3">
      <c r="F66" s="2"/>
      <c r="G66" s="2"/>
    </row>
    <row r="67" spans="6:7" x14ac:dyDescent="0.3">
      <c r="F67" s="2"/>
      <c r="G67" s="2"/>
    </row>
    <row r="68" spans="6:7" x14ac:dyDescent="0.3">
      <c r="F68" s="2"/>
      <c r="G68" s="2"/>
    </row>
    <row r="69" spans="6:7" x14ac:dyDescent="0.3">
      <c r="F69" s="2"/>
      <c r="G69" s="2"/>
    </row>
    <row r="70" spans="6:7" x14ac:dyDescent="0.3">
      <c r="F70" s="2"/>
      <c r="G70" s="2"/>
    </row>
    <row r="71" spans="6:7" x14ac:dyDescent="0.3">
      <c r="F71" s="2"/>
      <c r="G71" s="2"/>
    </row>
    <row r="72" spans="6:7" x14ac:dyDescent="0.3">
      <c r="F72" s="2"/>
      <c r="G72" s="2"/>
    </row>
    <row r="73" spans="6:7" x14ac:dyDescent="0.3">
      <c r="F73" s="2"/>
      <c r="G73" s="2"/>
    </row>
    <row r="74" spans="6:7" x14ac:dyDescent="0.3">
      <c r="F74" s="2"/>
      <c r="G74" s="2"/>
    </row>
    <row r="75" spans="6:7" x14ac:dyDescent="0.3">
      <c r="F75" s="2"/>
      <c r="G75" s="2"/>
    </row>
    <row r="76" spans="6:7" x14ac:dyDescent="0.3">
      <c r="F76" s="2"/>
      <c r="G76" s="2"/>
    </row>
    <row r="77" spans="6:7" x14ac:dyDescent="0.3">
      <c r="F77" s="2"/>
      <c r="G77" s="2"/>
    </row>
    <row r="78" spans="6:7" x14ac:dyDescent="0.3">
      <c r="F78" s="2"/>
      <c r="G78" s="2"/>
    </row>
    <row r="79" spans="6:7" x14ac:dyDescent="0.3">
      <c r="F79" s="2"/>
      <c r="G79" s="2"/>
    </row>
    <row r="80" spans="6:7" x14ac:dyDescent="0.3">
      <c r="F80" s="2"/>
      <c r="G80" s="2"/>
    </row>
    <row r="81" spans="3:7" x14ac:dyDescent="0.3">
      <c r="F81" s="2"/>
      <c r="G81" s="2"/>
    </row>
    <row r="82" spans="3:7" x14ac:dyDescent="0.3">
      <c r="F82" s="2"/>
      <c r="G82" s="2"/>
    </row>
    <row r="83" spans="3:7" x14ac:dyDescent="0.3">
      <c r="F83" s="2"/>
      <c r="G83" s="2"/>
    </row>
    <row r="84" spans="3:7" x14ac:dyDescent="0.3">
      <c r="F84" s="2"/>
      <c r="G84" s="2"/>
    </row>
    <row r="85" spans="3:7" x14ac:dyDescent="0.3">
      <c r="C85" s="6"/>
      <c r="D85" s="6"/>
      <c r="F85" s="2"/>
      <c r="G85" s="2"/>
    </row>
    <row r="86" spans="3:7" x14ac:dyDescent="0.3">
      <c r="C86" s="6"/>
      <c r="D86" s="6"/>
      <c r="F86" s="2"/>
      <c r="G86" s="2"/>
    </row>
    <row r="87" spans="3:7" x14ac:dyDescent="0.3">
      <c r="C87" s="6"/>
      <c r="D87" s="6"/>
      <c r="F87" s="2"/>
      <c r="G87" s="2"/>
    </row>
    <row r="88" spans="3:7" x14ac:dyDescent="0.3">
      <c r="C88" s="6"/>
      <c r="D88" s="6"/>
      <c r="F88" s="2"/>
      <c r="G88" s="2"/>
    </row>
    <row r="89" spans="3:7" x14ac:dyDescent="0.3">
      <c r="F89" s="2"/>
      <c r="G89" s="2"/>
    </row>
    <row r="90" spans="3:7" x14ac:dyDescent="0.3">
      <c r="F90" s="2"/>
      <c r="G90" s="2"/>
    </row>
    <row r="91" spans="3:7" x14ac:dyDescent="0.3">
      <c r="F91" s="2"/>
      <c r="G91" s="2"/>
    </row>
    <row r="92" spans="3:7" x14ac:dyDescent="0.3">
      <c r="F92" s="2"/>
      <c r="G92" s="2"/>
    </row>
    <row r="93" spans="3:7" x14ac:dyDescent="0.3">
      <c r="F93" s="2"/>
      <c r="G93" s="2"/>
    </row>
    <row r="94" spans="3:7" x14ac:dyDescent="0.3">
      <c r="F94" s="2"/>
      <c r="G94" s="2"/>
    </row>
    <row r="95" spans="3:7" x14ac:dyDescent="0.3">
      <c r="F95" s="2"/>
      <c r="G95" s="2"/>
    </row>
    <row r="96" spans="3:7" x14ac:dyDescent="0.3">
      <c r="F96" s="2"/>
      <c r="G96" s="2"/>
    </row>
    <row r="97" spans="6:7" x14ac:dyDescent="0.3">
      <c r="F97" s="2"/>
      <c r="G97" s="2"/>
    </row>
    <row r="98" spans="6:7" x14ac:dyDescent="0.3">
      <c r="F98" s="2"/>
      <c r="G98" s="2"/>
    </row>
    <row r="99" spans="6:7" x14ac:dyDescent="0.3">
      <c r="F99" s="2"/>
      <c r="G99" s="2"/>
    </row>
    <row r="100" spans="6:7" x14ac:dyDescent="0.3">
      <c r="F100" s="2"/>
      <c r="G100" s="2"/>
    </row>
    <row r="101" spans="6:7" x14ac:dyDescent="0.3">
      <c r="F101" s="2"/>
      <c r="G101" s="2"/>
    </row>
    <row r="102" spans="6:7" x14ac:dyDescent="0.3">
      <c r="F102" s="2"/>
      <c r="G102" s="2"/>
    </row>
    <row r="103" spans="6:7" x14ac:dyDescent="0.3">
      <c r="F103" s="2"/>
      <c r="G103" s="2"/>
    </row>
    <row r="104" spans="6:7" x14ac:dyDescent="0.3">
      <c r="F104" s="2"/>
      <c r="G104" s="2"/>
    </row>
    <row r="105" spans="6:7" x14ac:dyDescent="0.3">
      <c r="F105" s="2"/>
      <c r="G105" s="2"/>
    </row>
    <row r="106" spans="6:7" x14ac:dyDescent="0.3">
      <c r="F106" s="2"/>
      <c r="G106" s="2"/>
    </row>
    <row r="107" spans="6:7" x14ac:dyDescent="0.3">
      <c r="F107" s="2"/>
      <c r="G107" s="2"/>
    </row>
    <row r="108" spans="6:7" x14ac:dyDescent="0.3">
      <c r="F108" s="2"/>
      <c r="G108" s="2"/>
    </row>
    <row r="109" spans="6:7" x14ac:dyDescent="0.3">
      <c r="F109" s="2"/>
      <c r="G109" s="2"/>
    </row>
    <row r="110" spans="6:7" x14ac:dyDescent="0.3">
      <c r="F110" s="2"/>
      <c r="G110" s="2"/>
    </row>
    <row r="111" spans="6:7" x14ac:dyDescent="0.3">
      <c r="F111" s="2"/>
      <c r="G111" s="2"/>
    </row>
    <row r="112" spans="6:7" x14ac:dyDescent="0.3">
      <c r="F112" s="2"/>
      <c r="G112" s="2"/>
    </row>
    <row r="113" spans="3:7" x14ac:dyDescent="0.3">
      <c r="F113" s="2"/>
      <c r="G113" s="2"/>
    </row>
    <row r="114" spans="3:7" x14ac:dyDescent="0.3">
      <c r="F114" s="2"/>
      <c r="G114" s="2"/>
    </row>
    <row r="115" spans="3:7" x14ac:dyDescent="0.3">
      <c r="F115" s="2"/>
      <c r="G115" s="2"/>
    </row>
    <row r="116" spans="3:7" x14ac:dyDescent="0.3">
      <c r="F116" s="2"/>
      <c r="G116" s="2"/>
    </row>
    <row r="117" spans="3:7" x14ac:dyDescent="0.3">
      <c r="F117" s="2"/>
      <c r="G117" s="2"/>
    </row>
    <row r="118" spans="3:7" x14ac:dyDescent="0.3">
      <c r="F118" s="2"/>
      <c r="G118" s="2"/>
    </row>
    <row r="119" spans="3:7" x14ac:dyDescent="0.3">
      <c r="F119" s="2"/>
      <c r="G119" s="2"/>
    </row>
    <row r="120" spans="3:7" x14ac:dyDescent="0.3">
      <c r="F120" s="2"/>
      <c r="G120" s="2"/>
    </row>
    <row r="121" spans="3:7" x14ac:dyDescent="0.3">
      <c r="F121" s="2"/>
      <c r="G121" s="2"/>
    </row>
    <row r="122" spans="3:7" x14ac:dyDescent="0.3">
      <c r="F122" s="2"/>
      <c r="G122" s="2"/>
    </row>
    <row r="123" spans="3:7" x14ac:dyDescent="0.3">
      <c r="F123" s="2"/>
      <c r="G123" s="2"/>
    </row>
    <row r="124" spans="3:7" x14ac:dyDescent="0.3">
      <c r="F124" s="2"/>
      <c r="G124" s="2"/>
    </row>
    <row r="125" spans="3:7" x14ac:dyDescent="0.3">
      <c r="C125" s="6"/>
      <c r="D125" s="6"/>
      <c r="F125" s="2"/>
      <c r="G125" s="2"/>
    </row>
    <row r="126" spans="3:7" x14ac:dyDescent="0.3">
      <c r="C126" s="6"/>
      <c r="D126" s="6"/>
    </row>
    <row r="127" spans="3:7" x14ac:dyDescent="0.3">
      <c r="C127" s="6"/>
      <c r="D127" s="6"/>
    </row>
    <row r="128" spans="3:7" x14ac:dyDescent="0.3">
      <c r="C128" s="6"/>
      <c r="D128" s="6"/>
    </row>
  </sheetData>
  <sortState xmlns:xlrd2="http://schemas.microsoft.com/office/spreadsheetml/2017/richdata2" ref="A2:Y86">
    <sortCondition ref="A4:A20"/>
  </sortState>
  <pageMargins left="0.17" right="0.16" top="0.4" bottom="0.31" header="0.3" footer="0.17"/>
  <pageSetup paperSize="5" scale="55" orientation="landscape" r:id="rId1"/>
  <headerFooter>
    <oddHeader>&amp;CCAE DOMAINS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I145"/>
  <sheetViews>
    <sheetView zoomScale="50" zoomScaleNormal="50" workbookViewId="0">
      <pane ySplit="1" topLeftCell="A20" activePane="bottomLeft" state="frozen"/>
      <selection pane="bottomLeft" activeCell="N53" sqref="N53"/>
    </sheetView>
  </sheetViews>
  <sheetFormatPr defaultColWidth="25.54296875" defaultRowHeight="15.6" x14ac:dyDescent="0.3"/>
  <cols>
    <col min="1" max="1" width="50.08984375" style="1" bestFit="1" customWidth="1"/>
    <col min="2" max="2" width="18.08984375" style="1" bestFit="1" customWidth="1"/>
    <col min="3" max="3" width="89.08984375" style="1" bestFit="1" customWidth="1"/>
    <col min="4" max="4" width="25.54296875" style="85"/>
    <col min="5" max="5" width="48.90625" style="1" bestFit="1" customWidth="1"/>
    <col min="6" max="6" width="24.36328125" style="39" customWidth="1"/>
    <col min="7" max="7" width="25" style="39" customWidth="1"/>
    <col min="8" max="8" width="22.08984375" style="39" customWidth="1"/>
    <col min="9" max="10" width="23.90625" style="39" customWidth="1"/>
    <col min="11" max="11" width="25.08984375" style="39" customWidth="1"/>
    <col min="12" max="12" width="22.54296875" style="39" customWidth="1"/>
    <col min="13" max="13" width="24.08984375" style="39" customWidth="1"/>
    <col min="14" max="14" width="24.453125" style="39" customWidth="1"/>
    <col min="15" max="15" width="7" style="39" customWidth="1"/>
    <col min="16" max="16" width="21.90625" style="1" customWidth="1"/>
    <col min="17" max="17" width="7.08984375" style="33" customWidth="1"/>
    <col min="18" max="19" width="24.90625" style="2" customWidth="1"/>
    <col min="20" max="20" width="22.453125" style="2" customWidth="1"/>
    <col min="21" max="21" width="20.90625" style="2" customWidth="1"/>
    <col min="22" max="22" width="23.36328125" style="2" customWidth="1"/>
    <col min="23" max="23" width="24.90625" style="2" customWidth="1"/>
    <col min="24" max="24" width="27.36328125" style="2" customWidth="1"/>
    <col min="25" max="25" width="23.08984375" style="2" customWidth="1"/>
    <col min="26" max="26" width="8.90625" style="2" customWidth="1"/>
    <col min="27" max="27" width="24.08984375" style="2" customWidth="1"/>
    <col min="28" max="28" width="11.08984375" style="62" customWidth="1"/>
    <col min="29" max="39" width="6.08984375" style="2" bestFit="1" customWidth="1"/>
    <col min="40" max="101" width="25.54296875" style="2"/>
    <col min="102" max="16384" width="25.54296875" style="1"/>
  </cols>
  <sheetData>
    <row r="1" spans="1:113" ht="180" x14ac:dyDescent="0.35">
      <c r="A1" s="1" t="s">
        <v>1</v>
      </c>
      <c r="B1" s="1" t="s">
        <v>0</v>
      </c>
      <c r="C1" s="1" t="s">
        <v>4</v>
      </c>
      <c r="D1" s="87" t="s">
        <v>351</v>
      </c>
      <c r="E1" s="1" t="s">
        <v>92</v>
      </c>
      <c r="F1" s="39" t="s">
        <v>108</v>
      </c>
      <c r="G1" s="39" t="s">
        <v>109</v>
      </c>
      <c r="H1" s="39" t="s">
        <v>110</v>
      </c>
      <c r="I1" s="39" t="s">
        <v>111</v>
      </c>
      <c r="J1" s="39" t="s">
        <v>112</v>
      </c>
      <c r="K1" s="39" t="s">
        <v>113</v>
      </c>
      <c r="L1" s="39" t="s">
        <v>114</v>
      </c>
      <c r="M1" s="39" t="s">
        <v>115</v>
      </c>
      <c r="N1" s="39" t="s">
        <v>116</v>
      </c>
      <c r="O1" s="39" t="s">
        <v>150</v>
      </c>
      <c r="P1" s="1" t="s">
        <v>3</v>
      </c>
      <c r="Q1" s="33" t="s">
        <v>246</v>
      </c>
      <c r="R1" s="1" t="s">
        <v>117</v>
      </c>
      <c r="S1" s="1" t="s">
        <v>118</v>
      </c>
      <c r="T1" s="1" t="s">
        <v>119</v>
      </c>
      <c r="U1" s="1" t="s">
        <v>120</v>
      </c>
      <c r="V1" s="1" t="s">
        <v>121</v>
      </c>
      <c r="W1" s="1" t="s">
        <v>122</v>
      </c>
      <c r="X1" s="1" t="s">
        <v>123</v>
      </c>
      <c r="Y1" s="1" t="s">
        <v>124</v>
      </c>
      <c r="Z1" s="1" t="s">
        <v>2</v>
      </c>
      <c r="AA1" s="1" t="s">
        <v>125</v>
      </c>
      <c r="AB1" s="33" t="s">
        <v>24</v>
      </c>
      <c r="AC1" s="1"/>
      <c r="AD1" s="1"/>
      <c r="AE1" s="1"/>
      <c r="AF1" s="1"/>
      <c r="AG1" s="1"/>
      <c r="AH1" s="1"/>
      <c r="AI1" s="1"/>
      <c r="AJ1" s="1"/>
    </row>
    <row r="2" spans="1:113" ht="17.399999999999999" x14ac:dyDescent="0.25">
      <c r="D2" s="83"/>
    </row>
    <row r="3" spans="1:113" s="57" customFormat="1" ht="34.799999999999997" x14ac:dyDescent="0.25">
      <c r="A3" s="56" t="s">
        <v>233</v>
      </c>
      <c r="D3" s="84">
        <v>5</v>
      </c>
      <c r="F3" s="58"/>
      <c r="G3" s="58"/>
      <c r="H3" s="58"/>
      <c r="I3" s="58"/>
      <c r="J3" s="58"/>
      <c r="K3" s="58"/>
      <c r="L3" s="58"/>
      <c r="M3" s="58"/>
      <c r="N3" s="58"/>
      <c r="O3" s="58"/>
      <c r="Q3" s="54"/>
      <c r="R3" s="59"/>
      <c r="S3" s="59"/>
      <c r="T3" s="59"/>
      <c r="U3" s="59"/>
      <c r="V3" s="59"/>
      <c r="W3" s="59"/>
      <c r="X3" s="59"/>
      <c r="Y3" s="59"/>
      <c r="Z3" s="59"/>
      <c r="AA3" s="59"/>
      <c r="AB3" s="63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</row>
    <row r="4" spans="1:113" ht="45" x14ac:dyDescent="0.25">
      <c r="B4" s="1" t="s">
        <v>5</v>
      </c>
      <c r="C4" s="1" t="s">
        <v>101</v>
      </c>
      <c r="D4" s="84"/>
      <c r="E4" s="1" t="s">
        <v>104</v>
      </c>
      <c r="F4" s="39">
        <v>1</v>
      </c>
      <c r="W4" s="2">
        <v>1</v>
      </c>
    </row>
    <row r="5" spans="1:113" x14ac:dyDescent="0.25">
      <c r="B5" s="1" t="s">
        <v>6</v>
      </c>
      <c r="C5" s="1" t="s">
        <v>103</v>
      </c>
      <c r="D5" s="84"/>
      <c r="E5" s="1" t="s">
        <v>93</v>
      </c>
      <c r="G5" s="39">
        <v>1</v>
      </c>
      <c r="AA5" s="2">
        <v>1</v>
      </c>
    </row>
    <row r="6" spans="1:113" x14ac:dyDescent="0.3">
      <c r="A6" s="27"/>
      <c r="B6" s="1" t="s">
        <v>7</v>
      </c>
      <c r="C6" s="27" t="s">
        <v>86</v>
      </c>
      <c r="E6" s="28" t="s">
        <v>98</v>
      </c>
      <c r="F6" s="40"/>
      <c r="G6" s="40">
        <v>1</v>
      </c>
      <c r="H6" s="40"/>
      <c r="I6" s="40"/>
      <c r="J6" s="40"/>
      <c r="K6" s="40"/>
      <c r="L6" s="40"/>
      <c r="M6" s="40"/>
      <c r="N6" s="40"/>
      <c r="O6" s="40"/>
      <c r="P6" s="28"/>
      <c r="Q6" s="34"/>
      <c r="V6" s="2">
        <v>1</v>
      </c>
    </row>
    <row r="7" spans="1:113" x14ac:dyDescent="0.3">
      <c r="B7" s="1" t="s">
        <v>8</v>
      </c>
      <c r="C7" s="1" t="s">
        <v>84</v>
      </c>
      <c r="E7" s="29" t="s">
        <v>100</v>
      </c>
      <c r="F7" s="41"/>
      <c r="G7" s="41"/>
      <c r="H7" s="41">
        <v>1</v>
      </c>
      <c r="I7" s="41"/>
      <c r="J7" s="41"/>
      <c r="K7" s="41"/>
      <c r="L7" s="41"/>
      <c r="M7" s="41"/>
      <c r="N7" s="41"/>
      <c r="O7" s="41"/>
      <c r="P7" s="29"/>
      <c r="Q7" s="35"/>
    </row>
    <row r="8" spans="1:113" ht="30.6" x14ac:dyDescent="0.3">
      <c r="B8" s="1" t="s">
        <v>9</v>
      </c>
      <c r="C8" s="1" t="s">
        <v>85</v>
      </c>
      <c r="E8" s="29" t="s">
        <v>102</v>
      </c>
      <c r="F8" s="41"/>
      <c r="G8" s="41"/>
      <c r="H8" s="41"/>
      <c r="I8" s="41"/>
      <c r="J8" s="41"/>
      <c r="K8" s="41"/>
      <c r="L8" s="41"/>
      <c r="M8" s="41">
        <v>1</v>
      </c>
      <c r="N8" s="41"/>
      <c r="O8" s="41"/>
      <c r="P8" s="29"/>
      <c r="Q8" s="35"/>
      <c r="V8" s="2">
        <v>1</v>
      </c>
    </row>
    <row r="9" spans="1:113" ht="30.6" x14ac:dyDescent="0.3">
      <c r="A9" s="27"/>
      <c r="B9" s="1" t="s">
        <v>106</v>
      </c>
      <c r="C9" s="27" t="s">
        <v>87</v>
      </c>
      <c r="E9" s="27" t="s">
        <v>99</v>
      </c>
      <c r="F9" s="41"/>
      <c r="G9" s="41"/>
      <c r="H9" s="41"/>
      <c r="I9" s="41"/>
      <c r="J9" s="41"/>
      <c r="K9" s="41">
        <v>1</v>
      </c>
      <c r="L9" s="41"/>
      <c r="M9" s="41"/>
      <c r="N9" s="41"/>
      <c r="O9" s="41"/>
      <c r="P9" s="27"/>
      <c r="Q9" s="36"/>
      <c r="V9" s="2">
        <v>1</v>
      </c>
    </row>
    <row r="10" spans="1:113" x14ac:dyDescent="0.3">
      <c r="B10" s="1" t="s">
        <v>137</v>
      </c>
      <c r="C10" s="1" t="s">
        <v>94</v>
      </c>
      <c r="E10" s="1" t="s">
        <v>93</v>
      </c>
      <c r="I10" s="39">
        <v>1</v>
      </c>
      <c r="Z10" s="2">
        <v>1</v>
      </c>
    </row>
    <row r="11" spans="1:113" x14ac:dyDescent="0.3">
      <c r="B11" s="1" t="s">
        <v>106</v>
      </c>
      <c r="C11" s="1" t="s">
        <v>88</v>
      </c>
      <c r="E11" s="1" t="s">
        <v>97</v>
      </c>
      <c r="I11" s="39">
        <v>1</v>
      </c>
      <c r="U11" s="2">
        <v>1</v>
      </c>
    </row>
    <row r="12" spans="1:113" ht="17.399999999999999" x14ac:dyDescent="0.3">
      <c r="B12" s="1" t="s">
        <v>106</v>
      </c>
      <c r="C12" s="1" t="s">
        <v>89</v>
      </c>
      <c r="D12" s="86"/>
      <c r="E12" s="1" t="s">
        <v>96</v>
      </c>
      <c r="J12" s="39">
        <v>1</v>
      </c>
      <c r="V12" s="2">
        <v>1</v>
      </c>
    </row>
    <row r="13" spans="1:113" x14ac:dyDescent="0.3">
      <c r="B13" s="1" t="s">
        <v>106</v>
      </c>
      <c r="C13" s="1" t="s">
        <v>83</v>
      </c>
      <c r="E13" s="1" t="s">
        <v>95</v>
      </c>
      <c r="K13" s="39">
        <v>1</v>
      </c>
      <c r="AA13" s="2">
        <v>1</v>
      </c>
    </row>
    <row r="14" spans="1:113" x14ac:dyDescent="0.3">
      <c r="B14" s="1" t="s">
        <v>106</v>
      </c>
      <c r="C14" s="1" t="s">
        <v>91</v>
      </c>
      <c r="E14" s="1" t="s">
        <v>49</v>
      </c>
      <c r="M14" s="39">
        <v>1</v>
      </c>
      <c r="AA14" s="2">
        <v>1</v>
      </c>
    </row>
    <row r="15" spans="1:113" s="57" customFormat="1" ht="34.799999999999997" x14ac:dyDescent="0.3">
      <c r="A15" s="56" t="s">
        <v>90</v>
      </c>
      <c r="D15" s="85">
        <v>5</v>
      </c>
      <c r="F15" s="58"/>
      <c r="G15" s="58"/>
      <c r="H15" s="58"/>
      <c r="I15" s="58"/>
      <c r="J15" s="58"/>
      <c r="K15" s="58"/>
      <c r="L15" s="58"/>
      <c r="M15" s="58"/>
      <c r="N15" s="58"/>
      <c r="O15" s="58"/>
      <c r="Q15" s="54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63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</row>
    <row r="16" spans="1:113" x14ac:dyDescent="0.3">
      <c r="B16" s="1" t="s">
        <v>5</v>
      </c>
      <c r="C16" s="1" t="s">
        <v>149</v>
      </c>
      <c r="J16" s="39">
        <v>1</v>
      </c>
      <c r="S16" s="2">
        <v>1</v>
      </c>
      <c r="AF16" s="2">
        <v>1</v>
      </c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</row>
    <row r="17" spans="1:113" x14ac:dyDescent="0.3">
      <c r="B17" s="1" t="s">
        <v>6</v>
      </c>
      <c r="C17" s="1" t="s">
        <v>139</v>
      </c>
      <c r="E17" s="1" t="s">
        <v>105</v>
      </c>
      <c r="I17" s="39">
        <v>1</v>
      </c>
      <c r="X17" s="2">
        <v>1</v>
      </c>
      <c r="AD17" s="2">
        <v>1</v>
      </c>
      <c r="AK17" s="2">
        <v>1</v>
      </c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</row>
    <row r="18" spans="1:113" x14ac:dyDescent="0.3">
      <c r="B18" s="1" t="s">
        <v>7</v>
      </c>
      <c r="C18" s="1" t="s">
        <v>140</v>
      </c>
      <c r="J18" s="39">
        <v>1</v>
      </c>
      <c r="U18" s="2">
        <v>1</v>
      </c>
      <c r="AL18" s="2">
        <v>1</v>
      </c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</row>
    <row r="19" spans="1:113" x14ac:dyDescent="0.3">
      <c r="B19" s="1" t="s">
        <v>8</v>
      </c>
      <c r="C19" s="1" t="s">
        <v>141</v>
      </c>
      <c r="H19" s="39">
        <v>1</v>
      </c>
      <c r="R19" s="2">
        <v>1</v>
      </c>
      <c r="AC19" s="2">
        <v>1</v>
      </c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</row>
    <row r="20" spans="1:113" x14ac:dyDescent="0.3">
      <c r="B20" s="1" t="s">
        <v>9</v>
      </c>
      <c r="C20" s="1" t="s">
        <v>142</v>
      </c>
      <c r="M20" s="39">
        <v>1</v>
      </c>
      <c r="Y20" s="2">
        <v>1</v>
      </c>
      <c r="AC20" s="2">
        <v>1</v>
      </c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</row>
    <row r="21" spans="1:113" ht="30" x14ac:dyDescent="0.3">
      <c r="A21" s="4"/>
      <c r="B21" s="1" t="s">
        <v>127</v>
      </c>
      <c r="C21" s="1" t="s">
        <v>143</v>
      </c>
      <c r="K21" s="39">
        <v>1</v>
      </c>
      <c r="T21" s="2">
        <v>1</v>
      </c>
      <c r="AG21" s="2">
        <v>1</v>
      </c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</row>
    <row r="22" spans="1:113" x14ac:dyDescent="0.3">
      <c r="B22" s="1" t="s">
        <v>106</v>
      </c>
      <c r="C22" s="1" t="s">
        <v>107</v>
      </c>
      <c r="K22" s="39">
        <v>1</v>
      </c>
      <c r="W22" s="2">
        <v>1</v>
      </c>
      <c r="AH22" s="2">
        <v>1</v>
      </c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</row>
    <row r="23" spans="1:113" x14ac:dyDescent="0.3">
      <c r="B23" s="1" t="s">
        <v>106</v>
      </c>
      <c r="C23" s="1" t="s">
        <v>144</v>
      </c>
      <c r="L23" s="39">
        <v>1</v>
      </c>
      <c r="W23" s="2">
        <v>1</v>
      </c>
      <c r="AG23" s="2">
        <v>1</v>
      </c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</row>
    <row r="24" spans="1:113" x14ac:dyDescent="0.3">
      <c r="B24" s="1" t="s">
        <v>106</v>
      </c>
      <c r="C24" s="1" t="s">
        <v>145</v>
      </c>
      <c r="K24" s="39">
        <v>1</v>
      </c>
      <c r="V24" s="2">
        <v>1</v>
      </c>
      <c r="AL24" s="2">
        <v>1</v>
      </c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</row>
    <row r="25" spans="1:113" x14ac:dyDescent="0.3">
      <c r="B25" s="1" t="s">
        <v>106</v>
      </c>
      <c r="C25" s="1" t="s">
        <v>146</v>
      </c>
      <c r="N25" s="39">
        <v>1</v>
      </c>
      <c r="R25" s="2">
        <v>1</v>
      </c>
      <c r="AD25" s="2">
        <v>1</v>
      </c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</row>
    <row r="26" spans="1:113" x14ac:dyDescent="0.3">
      <c r="B26" s="1" t="s">
        <v>106</v>
      </c>
      <c r="C26" s="1" t="s">
        <v>147</v>
      </c>
      <c r="I26" s="39">
        <v>1</v>
      </c>
      <c r="U26" s="2">
        <v>1</v>
      </c>
      <c r="AI26" s="2">
        <v>1</v>
      </c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</row>
    <row r="27" spans="1:113" x14ac:dyDescent="0.3">
      <c r="B27" s="1" t="s">
        <v>148</v>
      </c>
      <c r="C27" s="1" t="s">
        <v>234</v>
      </c>
      <c r="J27" s="39">
        <v>1</v>
      </c>
      <c r="S27" s="2">
        <v>1</v>
      </c>
      <c r="AF27" s="2">
        <v>1</v>
      </c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</row>
    <row r="28" spans="1:113" x14ac:dyDescent="0.3"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</row>
    <row r="29" spans="1:113" s="57" customFormat="1" ht="52.2" x14ac:dyDescent="0.3">
      <c r="A29" s="56" t="s">
        <v>74</v>
      </c>
      <c r="D29" s="85">
        <v>6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  <c r="Q29" s="54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63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</row>
    <row r="30" spans="1:113" x14ac:dyDescent="0.3">
      <c r="A30" s="1" t="s">
        <v>75</v>
      </c>
      <c r="B30" s="1" t="s">
        <v>11</v>
      </c>
      <c r="C30" s="1" t="s">
        <v>151</v>
      </c>
      <c r="E30" s="3"/>
      <c r="F30" s="39">
        <v>1</v>
      </c>
      <c r="G30" s="42"/>
      <c r="H30" s="42"/>
      <c r="I30" s="42"/>
      <c r="J30" s="42"/>
      <c r="K30" s="42"/>
      <c r="L30" s="42"/>
      <c r="M30" s="42"/>
      <c r="N30" s="42"/>
      <c r="O30" s="42"/>
      <c r="P30" s="3"/>
      <c r="Q30" s="37"/>
      <c r="V30" s="2">
        <v>1</v>
      </c>
      <c r="AH30" s="2">
        <v>1</v>
      </c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</row>
    <row r="31" spans="1:113" x14ac:dyDescent="0.3">
      <c r="A31" s="1" t="s">
        <v>75</v>
      </c>
      <c r="B31" s="1" t="s">
        <v>10</v>
      </c>
      <c r="C31" s="1" t="s">
        <v>152</v>
      </c>
      <c r="N31" s="39">
        <v>1</v>
      </c>
      <c r="U31" s="2">
        <v>1</v>
      </c>
      <c r="AL31" s="2">
        <v>1</v>
      </c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</row>
    <row r="32" spans="1:113" x14ac:dyDescent="0.3">
      <c r="A32" s="1" t="s">
        <v>76</v>
      </c>
      <c r="B32" s="1" t="s">
        <v>16</v>
      </c>
      <c r="C32" s="1" t="s">
        <v>153</v>
      </c>
      <c r="E32" s="3"/>
      <c r="G32" s="42"/>
      <c r="H32" s="42"/>
      <c r="I32" s="42"/>
      <c r="J32" s="42"/>
      <c r="K32" s="42">
        <v>1</v>
      </c>
      <c r="L32" s="42"/>
      <c r="M32" s="42"/>
      <c r="N32" s="42"/>
      <c r="O32" s="42"/>
      <c r="P32" s="3"/>
      <c r="Q32" s="37"/>
      <c r="W32" s="2">
        <v>1</v>
      </c>
      <c r="AE32" s="2">
        <v>1</v>
      </c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</row>
    <row r="33" spans="1:113" x14ac:dyDescent="0.3">
      <c r="A33" s="1" t="s">
        <v>77</v>
      </c>
      <c r="B33" s="1" t="s">
        <v>55</v>
      </c>
      <c r="C33" s="1" t="s">
        <v>154</v>
      </c>
      <c r="E33" s="3"/>
      <c r="G33" s="42"/>
      <c r="H33" s="42"/>
      <c r="I33" s="42"/>
      <c r="J33" s="42">
        <v>1</v>
      </c>
      <c r="K33" s="42"/>
      <c r="L33" s="42"/>
      <c r="M33" s="42"/>
      <c r="N33" s="42"/>
      <c r="O33" s="42"/>
      <c r="P33" s="3"/>
      <c r="Q33" s="37"/>
      <c r="V33" s="2">
        <v>1</v>
      </c>
      <c r="AG33" s="2">
        <v>1</v>
      </c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</row>
    <row r="34" spans="1:113" x14ac:dyDescent="0.3">
      <c r="A34" s="1" t="s">
        <v>75</v>
      </c>
      <c r="B34" s="1" t="s">
        <v>12</v>
      </c>
      <c r="C34" s="1" t="s">
        <v>155</v>
      </c>
      <c r="E34" s="3"/>
      <c r="G34" s="42"/>
      <c r="H34" s="42"/>
      <c r="I34" s="42"/>
      <c r="J34" s="42"/>
      <c r="K34" s="42">
        <v>1</v>
      </c>
      <c r="L34" s="42"/>
      <c r="M34" s="42"/>
      <c r="N34" s="42"/>
      <c r="O34" s="42"/>
      <c r="P34" s="3"/>
      <c r="Q34" s="37"/>
      <c r="W34" s="2">
        <v>1</v>
      </c>
      <c r="AG34" s="2">
        <v>1</v>
      </c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</row>
    <row r="35" spans="1:113" ht="17.399999999999999" x14ac:dyDescent="0.3">
      <c r="A35" s="1" t="s">
        <v>75</v>
      </c>
      <c r="B35" s="1" t="s">
        <v>13</v>
      </c>
      <c r="C35" s="1" t="s">
        <v>156</v>
      </c>
      <c r="D35" s="86"/>
      <c r="E35" s="3"/>
      <c r="G35" s="42"/>
      <c r="H35" s="42"/>
      <c r="I35" s="42"/>
      <c r="J35" s="42"/>
      <c r="K35" s="42"/>
      <c r="L35" s="42"/>
      <c r="M35" s="42"/>
      <c r="N35" s="42">
        <v>1</v>
      </c>
      <c r="O35" s="42"/>
      <c r="P35" s="3"/>
      <c r="Q35" s="37"/>
      <c r="U35" s="2">
        <v>1</v>
      </c>
      <c r="AL35" s="2">
        <v>1</v>
      </c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</row>
    <row r="36" spans="1:113" x14ac:dyDescent="0.3">
      <c r="A36" s="1" t="s">
        <v>75</v>
      </c>
      <c r="B36" s="1" t="s">
        <v>14</v>
      </c>
      <c r="C36" s="1" t="s">
        <v>157</v>
      </c>
      <c r="E36" s="3"/>
      <c r="G36" s="42"/>
      <c r="H36" s="42"/>
      <c r="I36" s="42"/>
      <c r="J36" s="42"/>
      <c r="K36" s="42"/>
      <c r="L36" s="42"/>
      <c r="M36" s="42">
        <v>1</v>
      </c>
      <c r="N36" s="42"/>
      <c r="O36" s="42"/>
      <c r="P36" s="3"/>
      <c r="Q36" s="37"/>
      <c r="S36" s="2">
        <v>1</v>
      </c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</row>
    <row r="37" spans="1:113" x14ac:dyDescent="0.3">
      <c r="A37" s="1" t="s">
        <v>75</v>
      </c>
      <c r="B37" s="1" t="s">
        <v>15</v>
      </c>
      <c r="C37" s="1" t="s">
        <v>158</v>
      </c>
      <c r="E37" s="3"/>
      <c r="F37" s="39">
        <v>1</v>
      </c>
      <c r="G37" s="42"/>
      <c r="H37" s="42"/>
      <c r="I37" s="42"/>
      <c r="J37" s="42"/>
      <c r="K37" s="42"/>
      <c r="L37" s="42"/>
      <c r="M37" s="42"/>
      <c r="N37" s="42"/>
      <c r="O37" s="42"/>
      <c r="P37" s="3"/>
      <c r="Q37" s="37"/>
      <c r="V37" s="2">
        <v>1</v>
      </c>
      <c r="AH37" s="2">
        <v>1</v>
      </c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</row>
    <row r="38" spans="1:113" s="57" customFormat="1" ht="34.799999999999997" x14ac:dyDescent="0.3">
      <c r="A38" s="56" t="s">
        <v>78</v>
      </c>
      <c r="D38" s="85">
        <v>5</v>
      </c>
      <c r="E38" s="56"/>
      <c r="F38" s="58"/>
      <c r="G38" s="60"/>
      <c r="H38" s="60"/>
      <c r="I38" s="60"/>
      <c r="J38" s="60"/>
      <c r="K38" s="60"/>
      <c r="L38" s="60"/>
      <c r="M38" s="60"/>
      <c r="N38" s="60"/>
      <c r="O38" s="60"/>
      <c r="P38" s="56"/>
      <c r="Q38" s="61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63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</row>
    <row r="39" spans="1:113" x14ac:dyDescent="0.3">
      <c r="B39" s="1" t="s">
        <v>5</v>
      </c>
      <c r="C39" s="1" t="s">
        <v>159</v>
      </c>
      <c r="F39" s="39">
        <v>1</v>
      </c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</row>
    <row r="40" spans="1:113" ht="30" x14ac:dyDescent="0.3">
      <c r="A40" s="4"/>
      <c r="B40" s="1" t="s">
        <v>127</v>
      </c>
      <c r="C40" s="1" t="s">
        <v>240</v>
      </c>
      <c r="F40" s="39">
        <v>1</v>
      </c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</row>
    <row r="41" spans="1:113" x14ac:dyDescent="0.3">
      <c r="B41" s="1" t="s">
        <v>106</v>
      </c>
      <c r="C41" s="1" t="s">
        <v>235</v>
      </c>
      <c r="I41" s="39">
        <v>1</v>
      </c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</row>
    <row r="42" spans="1:113" x14ac:dyDescent="0.3">
      <c r="B42" s="1" t="s">
        <v>106</v>
      </c>
      <c r="C42" s="1" t="s">
        <v>236</v>
      </c>
      <c r="M42" s="39">
        <v>1</v>
      </c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</row>
    <row r="43" spans="1:113" x14ac:dyDescent="0.3">
      <c r="B43" s="1" t="s">
        <v>106</v>
      </c>
      <c r="C43" s="1" t="s">
        <v>237</v>
      </c>
      <c r="I43" s="39">
        <v>1</v>
      </c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</row>
    <row r="44" spans="1:113" x14ac:dyDescent="0.3">
      <c r="B44" s="1" t="s">
        <v>106</v>
      </c>
      <c r="C44" s="1" t="s">
        <v>238</v>
      </c>
      <c r="F44" s="39">
        <v>1</v>
      </c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</row>
    <row r="45" spans="1:113" x14ac:dyDescent="0.3">
      <c r="B45" s="1" t="s">
        <v>106</v>
      </c>
      <c r="C45" s="1" t="s">
        <v>239</v>
      </c>
      <c r="K45" s="39">
        <v>1</v>
      </c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</row>
    <row r="46" spans="1:113" x14ac:dyDescent="0.3">
      <c r="B46" s="1" t="s">
        <v>6</v>
      </c>
      <c r="C46" s="1" t="s">
        <v>241</v>
      </c>
      <c r="J46" s="39">
        <v>1</v>
      </c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</row>
    <row r="47" spans="1:113" x14ac:dyDescent="0.3">
      <c r="B47" s="1" t="s">
        <v>7</v>
      </c>
      <c r="C47" s="1" t="s">
        <v>242</v>
      </c>
      <c r="M47" s="39">
        <v>1</v>
      </c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</row>
    <row r="48" spans="1:113" x14ac:dyDescent="0.3">
      <c r="B48" s="1" t="s">
        <v>8</v>
      </c>
      <c r="C48" s="1" t="s">
        <v>243</v>
      </c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</row>
    <row r="49" spans="1:113" x14ac:dyDescent="0.3">
      <c r="B49" s="1" t="s">
        <v>9</v>
      </c>
      <c r="C49" s="1" t="s">
        <v>244</v>
      </c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</row>
    <row r="50" spans="1:113" s="52" customFormat="1" ht="52.2" x14ac:dyDescent="0.3">
      <c r="A50" s="51" t="s">
        <v>18</v>
      </c>
      <c r="D50" s="85">
        <v>2</v>
      </c>
      <c r="F50" s="53"/>
      <c r="G50" s="53"/>
      <c r="H50" s="53"/>
      <c r="I50" s="53"/>
      <c r="J50" s="53"/>
      <c r="K50" s="53"/>
      <c r="L50" s="53"/>
      <c r="M50" s="53"/>
      <c r="N50" s="53"/>
      <c r="O50" s="53"/>
      <c r="Q50" s="54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63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</row>
    <row r="51" spans="1:113" x14ac:dyDescent="0.3">
      <c r="A51" s="3"/>
      <c r="B51" s="1" t="s">
        <v>245</v>
      </c>
      <c r="I51" s="39">
        <v>2</v>
      </c>
      <c r="R51" s="2">
        <v>2</v>
      </c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</row>
    <row r="52" spans="1:113" s="3" customFormat="1" x14ac:dyDescent="0.3">
      <c r="C52" s="30"/>
      <c r="D52" s="85"/>
      <c r="F52" s="39"/>
      <c r="G52" s="42"/>
      <c r="H52" s="42"/>
      <c r="I52" s="42"/>
      <c r="J52" s="42"/>
      <c r="K52" s="42"/>
      <c r="L52" s="42"/>
      <c r="M52" s="42"/>
      <c r="N52" s="42"/>
      <c r="O52" s="42"/>
      <c r="Q52" s="37"/>
      <c r="R52" s="31" t="s">
        <v>25</v>
      </c>
      <c r="S52" s="31" t="s">
        <v>26</v>
      </c>
      <c r="T52" s="31" t="s">
        <v>27</v>
      </c>
      <c r="U52" s="31" t="s">
        <v>28</v>
      </c>
      <c r="V52" s="31" t="s">
        <v>29</v>
      </c>
      <c r="W52" s="31" t="s">
        <v>30</v>
      </c>
      <c r="X52" s="31" t="s">
        <v>31</v>
      </c>
      <c r="Y52" s="31" t="s">
        <v>27</v>
      </c>
      <c r="Z52" s="31" t="s">
        <v>32</v>
      </c>
      <c r="AA52" s="31"/>
      <c r="AB52" s="64">
        <v>0</v>
      </c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</row>
    <row r="53" spans="1:113" x14ac:dyDescent="0.3">
      <c r="A53" s="1" t="s">
        <v>138</v>
      </c>
      <c r="R53" s="2" t="e">
        <f>SUM(#REF!)</f>
        <v>#REF!</v>
      </c>
      <c r="S53" s="2" t="e">
        <f>SUM(#REF!)</f>
        <v>#REF!</v>
      </c>
      <c r="T53" s="2" t="e">
        <f>SUM(#REF!)</f>
        <v>#REF!</v>
      </c>
      <c r="U53" s="2" t="e">
        <f>SUM(#REF!)</f>
        <v>#REF!</v>
      </c>
      <c r="V53" s="2" t="e">
        <f>SUM(#REF!)</f>
        <v>#REF!</v>
      </c>
      <c r="W53" s="2" t="e">
        <f>SUM(#REF!)</f>
        <v>#REF!</v>
      </c>
      <c r="X53" s="2" t="e">
        <f>SUM(#REF!)</f>
        <v>#REF!</v>
      </c>
      <c r="Y53" s="2" t="e">
        <f>SUM(#REF!)</f>
        <v>#REF!</v>
      </c>
      <c r="Z53" s="2" t="e">
        <f>SUM(#REF!)</f>
        <v>#REF!</v>
      </c>
      <c r="AB53" s="62" t="e">
        <f>SUM(#REF!)</f>
        <v>#REF!</v>
      </c>
      <c r="AC53" s="2" t="e">
        <f>SUM(#REF!)</f>
        <v>#REF!</v>
      </c>
      <c r="AD53" s="2" t="e">
        <f>SUM(#REF!)</f>
        <v>#REF!</v>
      </c>
      <c r="AE53" s="2" t="e">
        <f>SUM(#REF!)</f>
        <v>#REF!</v>
      </c>
      <c r="AF53" s="2" t="e">
        <f>SUM(#REF!)</f>
        <v>#REF!</v>
      </c>
      <c r="AG53" s="2" t="e">
        <f>SUM(#REF!)</f>
        <v>#REF!</v>
      </c>
      <c r="AH53" s="2" t="e">
        <f>SUM(#REF!)</f>
        <v>#REF!</v>
      </c>
      <c r="AI53" s="2" t="e">
        <f>SUM(#REF!)</f>
        <v>#REF!</v>
      </c>
      <c r="AJ53" s="2" t="e">
        <f>SUM(#REF!)</f>
        <v>#REF!</v>
      </c>
      <c r="AK53" s="2" t="e">
        <f>SUM(#REF!)</f>
        <v>#REF!</v>
      </c>
      <c r="AL53" s="2" t="e">
        <f>SUM(#REF!)</f>
        <v>#REF!</v>
      </c>
      <c r="AM53" s="2" t="e">
        <f>SUM(AC53:AL53)</f>
        <v>#REF!</v>
      </c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</row>
    <row r="54" spans="1:113" x14ac:dyDescent="0.3">
      <c r="A54" s="1" t="s">
        <v>247</v>
      </c>
      <c r="R54" s="32" t="e">
        <f>R53/D53</f>
        <v>#REF!</v>
      </c>
      <c r="S54" s="32" t="e">
        <f>S53/D53</f>
        <v>#REF!</v>
      </c>
      <c r="T54" s="32" t="e">
        <f>T53/D53</f>
        <v>#REF!</v>
      </c>
      <c r="U54" s="32" t="e">
        <f>U53/D53</f>
        <v>#REF!</v>
      </c>
      <c r="V54" s="32" t="e">
        <f>V53/D53</f>
        <v>#REF!</v>
      </c>
      <c r="W54" s="32" t="e">
        <f>W53/D53</f>
        <v>#REF!</v>
      </c>
      <c r="X54" s="32" t="e">
        <f>X53/D53</f>
        <v>#REF!</v>
      </c>
      <c r="Y54" s="32" t="e">
        <f>Y53/D53</f>
        <v>#REF!</v>
      </c>
      <c r="Z54" s="32" t="e">
        <f>Z53/D53</f>
        <v>#REF!</v>
      </c>
      <c r="AA54" s="32"/>
      <c r="AB54" s="65" t="e">
        <f>AB53/D53</f>
        <v>#REF!</v>
      </c>
      <c r="AC54" s="32" t="e">
        <f>AC53/AM53</f>
        <v>#REF!</v>
      </c>
      <c r="AD54" s="32" t="e">
        <f>AD53/AM53</f>
        <v>#REF!</v>
      </c>
      <c r="AE54" s="32" t="e">
        <f>AE53/AM53</f>
        <v>#REF!</v>
      </c>
      <c r="AF54" s="32" t="e">
        <f>AF53/AM53</f>
        <v>#REF!</v>
      </c>
      <c r="AG54" s="32" t="e">
        <f>AG53/AM53</f>
        <v>#REF!</v>
      </c>
      <c r="AH54" s="32" t="e">
        <f>AH53/AM53</f>
        <v>#REF!</v>
      </c>
      <c r="AI54" s="32" t="e">
        <f>AI53/AM53</f>
        <v>#REF!</v>
      </c>
      <c r="AJ54" s="32" t="e">
        <f>AJ53/AM53</f>
        <v>#REF!</v>
      </c>
      <c r="AK54" s="32" t="e">
        <f>AK53/AM53</f>
        <v>#REF!</v>
      </c>
      <c r="AL54" s="32" t="e">
        <f>AL53/AM53</f>
        <v>#REF!</v>
      </c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</row>
    <row r="55" spans="1:113" x14ac:dyDescent="0.3">
      <c r="A55" s="1" t="s">
        <v>248</v>
      </c>
    </row>
    <row r="102" spans="3:17" x14ac:dyDescent="0.3">
      <c r="C102" s="6"/>
      <c r="E102" s="6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6"/>
      <c r="Q102" s="38"/>
    </row>
    <row r="103" spans="3:17" x14ac:dyDescent="0.3">
      <c r="C103" s="6"/>
      <c r="E103" s="6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6"/>
      <c r="Q103" s="38"/>
    </row>
    <row r="104" spans="3:17" x14ac:dyDescent="0.3">
      <c r="C104" s="6"/>
      <c r="E104" s="6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6"/>
      <c r="Q104" s="38"/>
    </row>
    <row r="105" spans="3:17" x14ac:dyDescent="0.3">
      <c r="C105" s="6"/>
      <c r="E105" s="6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6"/>
      <c r="Q105" s="38"/>
    </row>
    <row r="142" spans="3:17" x14ac:dyDescent="0.3">
      <c r="C142" s="6"/>
      <c r="E142" s="6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6"/>
      <c r="Q142" s="38"/>
    </row>
    <row r="143" spans="3:17" x14ac:dyDescent="0.3">
      <c r="C143" s="6"/>
      <c r="E143" s="6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6"/>
      <c r="Q143" s="38"/>
    </row>
    <row r="144" spans="3:17" x14ac:dyDescent="0.3">
      <c r="C144" s="6"/>
      <c r="E144" s="6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6"/>
      <c r="Q144" s="38"/>
    </row>
    <row r="145" spans="3:17" x14ac:dyDescent="0.3">
      <c r="C145" s="6"/>
      <c r="E145" s="6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6"/>
      <c r="Q145" s="38"/>
    </row>
  </sheetData>
  <pageMargins left="0.7" right="0.7" top="0.75" bottom="0.75" header="0.3" footer="0.3"/>
  <pageSetup paperSize="5" scale="50" orientation="landscape" r:id="rId1"/>
  <headerFooter>
    <oddHeader>&amp;CCMP DOMAINS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H42"/>
  <sheetViews>
    <sheetView topLeftCell="B1" zoomScale="50" zoomScaleNormal="50" workbookViewId="0">
      <selection activeCell="AD26" sqref="AD26"/>
    </sheetView>
  </sheetViews>
  <sheetFormatPr defaultColWidth="8.90625" defaultRowHeight="15.6" x14ac:dyDescent="0.3"/>
  <cols>
    <col min="1" max="1" width="41" style="44" bestFit="1" customWidth="1"/>
    <col min="2" max="2" width="11" style="44" bestFit="1" customWidth="1"/>
    <col min="3" max="3" width="42.08984375" style="27" bestFit="1" customWidth="1"/>
    <col min="4" max="4" width="15.90625" style="98" customWidth="1"/>
    <col min="5" max="6" width="16.90625" style="44" customWidth="1"/>
    <col min="7" max="7" width="13.90625" style="45" customWidth="1"/>
    <col min="8" max="8" width="30.08984375" style="45" customWidth="1"/>
    <col min="9" max="9" width="18.08984375" style="44" customWidth="1"/>
    <col min="10" max="10" width="22.36328125" style="45" customWidth="1"/>
    <col min="11" max="11" width="19.90625" style="44" customWidth="1"/>
    <col min="12" max="12" width="18.6328125" style="44" customWidth="1"/>
    <col min="13" max="13" width="18.90625" style="44" customWidth="1"/>
    <col min="14" max="14" width="8.90625" style="44" customWidth="1"/>
    <col min="15" max="15" width="8.08984375" style="45" customWidth="1"/>
    <col min="16" max="16" width="8.90625" style="103" customWidth="1"/>
    <col min="17" max="17" width="13.90625" style="45" customWidth="1"/>
    <col min="18" max="18" width="17.453125" style="45" customWidth="1"/>
    <col min="19" max="19" width="11.36328125" style="44" customWidth="1"/>
    <col min="20" max="20" width="19.54296875" style="45" customWidth="1"/>
    <col min="21" max="21" width="22.453125" style="45" bestFit="1" customWidth="1"/>
    <col min="22" max="22" width="10.54296875" style="45" bestFit="1" customWidth="1"/>
    <col min="23" max="23" width="8.90625" style="44" customWidth="1"/>
    <col min="24" max="25" width="8.90625" style="44"/>
    <col min="26" max="26" width="8.90625" style="103"/>
    <col min="27" max="16384" width="8.90625" style="44"/>
  </cols>
  <sheetData>
    <row r="1" spans="1:112" s="1" customFormat="1" ht="409.6" x14ac:dyDescent="0.35">
      <c r="A1" s="1" t="s">
        <v>1</v>
      </c>
      <c r="B1" s="1" t="s">
        <v>0</v>
      </c>
      <c r="C1" s="1" t="s">
        <v>4</v>
      </c>
      <c r="D1" s="90" t="s">
        <v>351</v>
      </c>
      <c r="E1" s="39" t="s">
        <v>108</v>
      </c>
      <c r="F1" s="39" t="s">
        <v>109</v>
      </c>
      <c r="G1" s="39" t="s">
        <v>110</v>
      </c>
      <c r="H1" s="39" t="s">
        <v>111</v>
      </c>
      <c r="I1" s="39" t="s">
        <v>112</v>
      </c>
      <c r="J1" s="39" t="s">
        <v>113</v>
      </c>
      <c r="K1" s="39" t="s">
        <v>114</v>
      </c>
      <c r="L1" s="39" t="s">
        <v>115</v>
      </c>
      <c r="M1" s="39" t="s">
        <v>116</v>
      </c>
      <c r="N1" s="39" t="s">
        <v>150</v>
      </c>
      <c r="O1" s="39" t="s">
        <v>3</v>
      </c>
      <c r="P1" s="100" t="s">
        <v>246</v>
      </c>
      <c r="Q1" s="39" t="s">
        <v>117</v>
      </c>
      <c r="R1" s="39" t="s">
        <v>118</v>
      </c>
      <c r="S1" s="1" t="s">
        <v>119</v>
      </c>
      <c r="T1" s="39" t="s">
        <v>120</v>
      </c>
      <c r="U1" s="39" t="s">
        <v>121</v>
      </c>
      <c r="V1" s="39" t="s">
        <v>122</v>
      </c>
      <c r="W1" s="1" t="s">
        <v>123</v>
      </c>
      <c r="X1" s="1" t="s">
        <v>124</v>
      </c>
      <c r="Y1" s="1" t="s">
        <v>2</v>
      </c>
      <c r="Z1" s="100" t="s">
        <v>24</v>
      </c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</row>
    <row r="2" spans="1:112" s="57" customFormat="1" ht="52.2" x14ac:dyDescent="0.25">
      <c r="A2" s="56" t="s">
        <v>269</v>
      </c>
      <c r="D2" s="97">
        <v>5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101"/>
      <c r="Q2" s="59"/>
      <c r="R2" s="59"/>
      <c r="S2" s="59"/>
      <c r="T2" s="59"/>
      <c r="U2" s="59"/>
      <c r="V2" s="59"/>
      <c r="W2" s="59"/>
      <c r="X2" s="59"/>
      <c r="Y2" s="59"/>
      <c r="Z2" s="104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</row>
    <row r="3" spans="1:112" s="1" customFormat="1" x14ac:dyDescent="0.25">
      <c r="A3" s="4"/>
      <c r="B3" s="1" t="s">
        <v>5</v>
      </c>
      <c r="C3" s="1" t="s">
        <v>249</v>
      </c>
      <c r="D3" s="91"/>
      <c r="E3" s="39"/>
      <c r="F3" s="39"/>
      <c r="G3" s="39"/>
      <c r="H3" s="39"/>
      <c r="I3" s="39">
        <v>1</v>
      </c>
      <c r="J3" s="39"/>
      <c r="K3" s="39"/>
      <c r="L3" s="39"/>
      <c r="M3" s="39"/>
      <c r="N3" s="39"/>
      <c r="O3" s="39"/>
      <c r="P3" s="100"/>
      <c r="Q3" s="2"/>
      <c r="R3" s="2"/>
      <c r="S3" s="2"/>
      <c r="T3" s="2"/>
      <c r="U3" s="2">
        <v>1</v>
      </c>
      <c r="V3" s="2"/>
      <c r="W3" s="2"/>
      <c r="X3" s="2"/>
      <c r="Y3" s="2"/>
      <c r="Z3" s="105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</row>
    <row r="4" spans="1:112" s="1" customFormat="1" ht="30" x14ac:dyDescent="0.25">
      <c r="B4" s="1" t="s">
        <v>127</v>
      </c>
      <c r="C4" s="1" t="s">
        <v>250</v>
      </c>
      <c r="D4" s="91"/>
      <c r="E4" s="39"/>
      <c r="F4" s="39"/>
      <c r="G4" s="39"/>
      <c r="H4" s="39"/>
      <c r="I4" s="39"/>
      <c r="J4" s="39"/>
      <c r="K4" s="39"/>
      <c r="L4" s="39"/>
      <c r="M4" s="39">
        <v>1</v>
      </c>
      <c r="N4" s="39"/>
      <c r="O4" s="39"/>
      <c r="P4" s="100"/>
      <c r="Q4" s="2"/>
      <c r="R4" s="2"/>
      <c r="S4" s="2"/>
      <c r="T4" s="2"/>
      <c r="U4" s="2"/>
      <c r="V4" s="2"/>
      <c r="W4" s="2"/>
      <c r="X4" s="2"/>
      <c r="Y4" s="2">
        <v>1</v>
      </c>
      <c r="Z4" s="105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1:112" s="1" customFormat="1" x14ac:dyDescent="0.25">
      <c r="B5" s="1" t="s">
        <v>106</v>
      </c>
      <c r="C5" s="1" t="s">
        <v>251</v>
      </c>
      <c r="D5" s="91"/>
      <c r="E5" s="39"/>
      <c r="F5" s="39"/>
      <c r="G5" s="39"/>
      <c r="H5" s="39"/>
      <c r="I5" s="39"/>
      <c r="J5" s="39"/>
      <c r="K5" s="39"/>
      <c r="L5" s="39">
        <v>1</v>
      </c>
      <c r="M5" s="39"/>
      <c r="N5" s="39"/>
      <c r="O5" s="39"/>
      <c r="P5" s="100"/>
      <c r="Q5" s="2"/>
      <c r="R5" s="2"/>
      <c r="S5" s="2"/>
      <c r="T5" s="2"/>
      <c r="U5" s="2"/>
      <c r="V5" s="2">
        <v>1</v>
      </c>
      <c r="W5" s="2"/>
      <c r="X5" s="2"/>
      <c r="Y5" s="2"/>
      <c r="Z5" s="105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</row>
    <row r="6" spans="1:112" s="1" customFormat="1" x14ac:dyDescent="0.3">
      <c r="B6" s="1" t="s">
        <v>106</v>
      </c>
      <c r="C6" s="1" t="s">
        <v>252</v>
      </c>
      <c r="D6" s="98"/>
      <c r="E6" s="39"/>
      <c r="F6" s="39"/>
      <c r="G6" s="39"/>
      <c r="H6" s="39"/>
      <c r="I6" s="39"/>
      <c r="J6" s="39"/>
      <c r="K6" s="39"/>
      <c r="L6" s="39">
        <v>1</v>
      </c>
      <c r="M6" s="39"/>
      <c r="N6" s="39"/>
      <c r="O6" s="39"/>
      <c r="P6" s="100"/>
      <c r="Q6" s="2">
        <v>1</v>
      </c>
      <c r="R6" s="2"/>
      <c r="S6" s="2"/>
      <c r="T6" s="2"/>
      <c r="U6" s="2"/>
      <c r="V6" s="2"/>
      <c r="W6" s="2"/>
      <c r="X6" s="2"/>
      <c r="Y6" s="2"/>
      <c r="Z6" s="105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</row>
    <row r="7" spans="1:112" s="1" customFormat="1" x14ac:dyDescent="0.3">
      <c r="B7" s="1" t="s">
        <v>106</v>
      </c>
      <c r="C7" s="1" t="s">
        <v>253</v>
      </c>
      <c r="D7" s="98"/>
      <c r="E7" s="39"/>
      <c r="F7" s="39"/>
      <c r="G7" s="39"/>
      <c r="H7" s="39"/>
      <c r="I7" s="39"/>
      <c r="J7" s="39"/>
      <c r="K7" s="39"/>
      <c r="L7" s="39"/>
      <c r="M7" s="39">
        <v>1</v>
      </c>
      <c r="N7" s="39"/>
      <c r="O7" s="39"/>
      <c r="P7" s="100"/>
      <c r="Q7" s="2"/>
      <c r="R7" s="2"/>
      <c r="S7" s="2"/>
      <c r="T7" s="2"/>
      <c r="U7" s="2">
        <v>1</v>
      </c>
      <c r="V7" s="2"/>
      <c r="W7" s="2"/>
      <c r="X7" s="2"/>
      <c r="Y7" s="2"/>
      <c r="Z7" s="105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</row>
    <row r="8" spans="1:112" s="1" customFormat="1" x14ac:dyDescent="0.3">
      <c r="B8" s="1" t="s">
        <v>106</v>
      </c>
      <c r="C8" s="1" t="s">
        <v>254</v>
      </c>
      <c r="D8" s="98"/>
      <c r="E8" s="39"/>
      <c r="F8" s="39"/>
      <c r="G8" s="39"/>
      <c r="H8" s="39"/>
      <c r="I8" s="39"/>
      <c r="J8" s="39"/>
      <c r="K8" s="39"/>
      <c r="L8" s="39"/>
      <c r="M8" s="39">
        <v>1</v>
      </c>
      <c r="N8" s="39"/>
      <c r="O8" s="39"/>
      <c r="P8" s="100"/>
      <c r="Q8" s="2"/>
      <c r="R8" s="2"/>
      <c r="S8" s="2"/>
      <c r="T8" s="2"/>
      <c r="U8" s="2"/>
      <c r="V8" s="2"/>
      <c r="W8" s="2"/>
      <c r="X8" s="2"/>
      <c r="Y8" s="2">
        <v>1</v>
      </c>
      <c r="Z8" s="105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</row>
    <row r="9" spans="1:112" s="1" customFormat="1" x14ac:dyDescent="0.3">
      <c r="B9" s="1" t="s">
        <v>106</v>
      </c>
      <c r="C9" s="1" t="s">
        <v>255</v>
      </c>
      <c r="D9" s="98"/>
      <c r="E9" s="39"/>
      <c r="F9" s="39"/>
      <c r="G9" s="39"/>
      <c r="H9" s="39"/>
      <c r="I9" s="39"/>
      <c r="J9" s="39">
        <v>1</v>
      </c>
      <c r="K9" s="39"/>
      <c r="L9" s="39"/>
      <c r="M9" s="39"/>
      <c r="N9" s="39"/>
      <c r="O9" s="39"/>
      <c r="P9" s="100"/>
      <c r="Q9" s="2"/>
      <c r="R9" s="2"/>
      <c r="S9" s="2"/>
      <c r="T9" s="2"/>
      <c r="U9" s="2">
        <v>1</v>
      </c>
      <c r="V9" s="2"/>
      <c r="W9" s="2"/>
      <c r="X9" s="2"/>
      <c r="Y9" s="2"/>
      <c r="Z9" s="105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</row>
    <row r="10" spans="1:112" s="1" customFormat="1" x14ac:dyDescent="0.3">
      <c r="B10" s="1" t="s">
        <v>6</v>
      </c>
      <c r="C10" s="1" t="s">
        <v>256</v>
      </c>
      <c r="D10" s="98"/>
      <c r="E10" s="39"/>
      <c r="F10" s="39"/>
      <c r="G10" s="39"/>
      <c r="H10" s="39">
        <v>1</v>
      </c>
      <c r="I10" s="39"/>
      <c r="J10" s="39"/>
      <c r="K10" s="39"/>
      <c r="L10" s="39"/>
      <c r="M10" s="39"/>
      <c r="N10" s="39"/>
      <c r="O10" s="39"/>
      <c r="P10" s="100"/>
      <c r="Q10" s="2"/>
      <c r="R10" s="2"/>
      <c r="S10" s="2">
        <v>1</v>
      </c>
      <c r="T10" s="2"/>
      <c r="U10" s="2"/>
      <c r="V10" s="2"/>
      <c r="W10" s="2"/>
      <c r="X10" s="2"/>
      <c r="Y10" s="2"/>
      <c r="Z10" s="105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</row>
    <row r="11" spans="1:112" s="1" customFormat="1" ht="30" x14ac:dyDescent="0.3">
      <c r="B11" s="1" t="s">
        <v>7</v>
      </c>
      <c r="C11" s="1" t="s">
        <v>257</v>
      </c>
      <c r="D11" s="98"/>
      <c r="E11" s="39"/>
      <c r="F11" s="39">
        <v>1</v>
      </c>
      <c r="G11" s="39"/>
      <c r="H11" s="39"/>
      <c r="I11" s="39"/>
      <c r="J11" s="39"/>
      <c r="K11" s="39"/>
      <c r="L11" s="39"/>
      <c r="M11" s="39"/>
      <c r="N11" s="39"/>
      <c r="O11" s="39"/>
      <c r="P11" s="100"/>
      <c r="Q11" s="2"/>
      <c r="R11" s="2"/>
      <c r="S11" s="2"/>
      <c r="T11" s="2"/>
      <c r="U11" s="2"/>
      <c r="V11" s="2"/>
      <c r="W11" s="2"/>
      <c r="X11" s="2"/>
      <c r="Y11" s="2"/>
      <c r="Z11" s="105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</row>
    <row r="12" spans="1:112" s="80" customFormat="1" ht="34.799999999999997" x14ac:dyDescent="0.3">
      <c r="A12" s="56" t="s">
        <v>258</v>
      </c>
      <c r="B12" s="57"/>
      <c r="C12" s="79"/>
      <c r="D12" s="99">
        <v>5</v>
      </c>
      <c r="G12" s="81"/>
      <c r="H12" s="81"/>
      <c r="J12" s="81"/>
      <c r="O12" s="81"/>
      <c r="P12" s="102"/>
      <c r="Q12" s="81"/>
      <c r="R12" s="81"/>
      <c r="T12" s="81"/>
      <c r="U12" s="81"/>
      <c r="V12" s="81"/>
      <c r="Z12" s="102"/>
    </row>
    <row r="13" spans="1:112" ht="30.6" x14ac:dyDescent="0.3">
      <c r="A13" s="4"/>
      <c r="B13" s="1" t="s">
        <v>5</v>
      </c>
      <c r="C13" s="27" t="s">
        <v>259</v>
      </c>
      <c r="O13" s="45">
        <v>1</v>
      </c>
      <c r="U13" s="45">
        <v>1</v>
      </c>
    </row>
    <row r="14" spans="1:112" ht="30.6" x14ac:dyDescent="0.3">
      <c r="A14" s="1"/>
      <c r="B14" s="1" t="s">
        <v>127</v>
      </c>
      <c r="C14" s="27" t="s">
        <v>260</v>
      </c>
      <c r="E14" s="44">
        <v>1</v>
      </c>
      <c r="O14" s="45">
        <v>1</v>
      </c>
      <c r="T14" s="45">
        <v>1</v>
      </c>
      <c r="U14" s="45">
        <v>1</v>
      </c>
    </row>
    <row r="15" spans="1:112" ht="30.6" x14ac:dyDescent="0.3">
      <c r="A15" s="1"/>
      <c r="B15" s="1" t="s">
        <v>106</v>
      </c>
      <c r="C15" s="27" t="s">
        <v>261</v>
      </c>
      <c r="E15" s="44">
        <v>1</v>
      </c>
      <c r="Q15" s="45">
        <v>1</v>
      </c>
    </row>
    <row r="16" spans="1:112" x14ac:dyDescent="0.3">
      <c r="A16" s="1"/>
      <c r="B16" s="1" t="s">
        <v>106</v>
      </c>
      <c r="C16" s="27" t="s">
        <v>262</v>
      </c>
      <c r="G16" s="45">
        <v>1</v>
      </c>
      <c r="V16" s="45">
        <v>1</v>
      </c>
    </row>
    <row r="17" spans="1:26" x14ac:dyDescent="0.3">
      <c r="A17" s="1"/>
      <c r="B17" s="1" t="s">
        <v>106</v>
      </c>
      <c r="C17" s="27" t="s">
        <v>263</v>
      </c>
      <c r="E17" s="44">
        <v>1</v>
      </c>
      <c r="T17" s="45">
        <v>1</v>
      </c>
    </row>
    <row r="18" spans="1:26" x14ac:dyDescent="0.3">
      <c r="A18" s="1"/>
      <c r="B18" s="1" t="s">
        <v>106</v>
      </c>
      <c r="C18" s="27" t="s">
        <v>264</v>
      </c>
      <c r="N18" s="44">
        <v>1</v>
      </c>
      <c r="Y18" s="44">
        <v>1</v>
      </c>
    </row>
    <row r="19" spans="1:26" ht="30.6" x14ac:dyDescent="0.3">
      <c r="A19" s="1"/>
      <c r="B19" s="1" t="s">
        <v>106</v>
      </c>
      <c r="C19" s="27" t="s">
        <v>265</v>
      </c>
      <c r="M19" s="44">
        <v>1</v>
      </c>
      <c r="Y19" s="44">
        <v>1</v>
      </c>
    </row>
    <row r="20" spans="1:26" x14ac:dyDescent="0.3">
      <c r="A20" s="1"/>
      <c r="B20" s="1" t="s">
        <v>6</v>
      </c>
      <c r="C20" s="27" t="s">
        <v>266</v>
      </c>
      <c r="J20" s="45">
        <v>1</v>
      </c>
      <c r="U20" s="45">
        <v>1</v>
      </c>
    </row>
    <row r="21" spans="1:26" x14ac:dyDescent="0.3">
      <c r="A21" s="1"/>
      <c r="B21" s="1" t="s">
        <v>7</v>
      </c>
      <c r="C21" s="27" t="s">
        <v>267</v>
      </c>
      <c r="F21" s="44">
        <v>1</v>
      </c>
      <c r="V21" s="45">
        <v>1</v>
      </c>
    </row>
    <row r="22" spans="1:26" x14ac:dyDescent="0.3">
      <c r="A22" s="1"/>
      <c r="B22" s="1" t="s">
        <v>8</v>
      </c>
      <c r="C22" s="27" t="s">
        <v>268</v>
      </c>
      <c r="J22" s="45">
        <v>1</v>
      </c>
      <c r="V22" s="45">
        <v>1</v>
      </c>
    </row>
    <row r="23" spans="1:26" s="93" customFormat="1" x14ac:dyDescent="0.3">
      <c r="A23" s="92" t="s">
        <v>286</v>
      </c>
      <c r="B23" s="92" t="s">
        <v>281</v>
      </c>
      <c r="C23" s="89" t="s">
        <v>285</v>
      </c>
      <c r="D23" s="98">
        <v>1</v>
      </c>
      <c r="E23" s="93">
        <v>1</v>
      </c>
      <c r="G23" s="94"/>
      <c r="H23" s="94"/>
      <c r="J23" s="94"/>
      <c r="O23" s="94"/>
      <c r="P23" s="103"/>
      <c r="Q23" s="94">
        <v>1</v>
      </c>
      <c r="R23" s="94"/>
      <c r="T23" s="94"/>
      <c r="U23" s="94"/>
      <c r="V23" s="94"/>
      <c r="Z23" s="103"/>
    </row>
    <row r="24" spans="1:26" s="93" customFormat="1" x14ac:dyDescent="0.3">
      <c r="A24" s="92" t="s">
        <v>288</v>
      </c>
      <c r="B24" s="92" t="s">
        <v>281</v>
      </c>
      <c r="C24" s="89" t="s">
        <v>272</v>
      </c>
      <c r="D24" s="98">
        <v>1</v>
      </c>
      <c r="E24" s="93">
        <v>1</v>
      </c>
      <c r="G24" s="94"/>
      <c r="H24" s="94"/>
      <c r="J24" s="94"/>
      <c r="O24" s="94"/>
      <c r="P24" s="103"/>
      <c r="Q24" s="94">
        <v>1</v>
      </c>
      <c r="R24" s="94"/>
      <c r="T24" s="94"/>
      <c r="U24" s="94"/>
      <c r="V24" s="94"/>
      <c r="Z24" s="103"/>
    </row>
    <row r="25" spans="1:26" s="93" customFormat="1" x14ac:dyDescent="0.3">
      <c r="A25" s="93" t="s">
        <v>291</v>
      </c>
      <c r="B25" s="92" t="s">
        <v>281</v>
      </c>
      <c r="C25" s="89" t="s">
        <v>285</v>
      </c>
      <c r="D25" s="98">
        <v>1</v>
      </c>
      <c r="E25" s="93">
        <v>1</v>
      </c>
      <c r="G25" s="94"/>
      <c r="H25" s="94"/>
      <c r="J25" s="94"/>
      <c r="O25" s="94"/>
      <c r="P25" s="103"/>
      <c r="Q25" s="94">
        <v>1</v>
      </c>
      <c r="R25" s="94"/>
      <c r="T25" s="94"/>
      <c r="U25" s="94"/>
      <c r="V25" s="94"/>
      <c r="Z25" s="103"/>
    </row>
    <row r="26" spans="1:26" s="93" customFormat="1" ht="30.6" x14ac:dyDescent="0.3">
      <c r="A26" s="93" t="s">
        <v>287</v>
      </c>
      <c r="B26" s="92" t="s">
        <v>281</v>
      </c>
      <c r="C26" s="89" t="s">
        <v>284</v>
      </c>
      <c r="D26" s="98"/>
      <c r="G26" s="94"/>
      <c r="H26" s="94"/>
      <c r="J26" s="94"/>
      <c r="O26" s="94"/>
      <c r="P26" s="103"/>
      <c r="Q26" s="94"/>
      <c r="R26" s="94"/>
      <c r="T26" s="94"/>
      <c r="U26" s="94"/>
      <c r="V26" s="94">
        <v>1</v>
      </c>
      <c r="Z26" s="103"/>
    </row>
    <row r="27" spans="1:26" s="93" customFormat="1" x14ac:dyDescent="0.3">
      <c r="A27" s="93" t="s">
        <v>292</v>
      </c>
      <c r="B27" s="92" t="s">
        <v>281</v>
      </c>
      <c r="C27" s="89" t="s">
        <v>293</v>
      </c>
      <c r="D27" s="98"/>
      <c r="G27" s="94"/>
      <c r="H27" s="94"/>
      <c r="J27" s="94"/>
      <c r="O27" s="94"/>
      <c r="P27" s="103"/>
      <c r="Q27" s="94"/>
      <c r="R27" s="94"/>
      <c r="T27" s="94"/>
      <c r="U27" s="94"/>
      <c r="V27" s="94"/>
      <c r="Z27" s="103"/>
    </row>
    <row r="28" spans="1:26" s="93" customFormat="1" x14ac:dyDescent="0.3">
      <c r="A28" s="93" t="s">
        <v>294</v>
      </c>
      <c r="B28" s="92" t="s">
        <v>281</v>
      </c>
      <c r="C28" s="89" t="s">
        <v>295</v>
      </c>
      <c r="D28" s="98">
        <v>1</v>
      </c>
      <c r="G28" s="94"/>
      <c r="H28" s="94"/>
      <c r="J28" s="94">
        <v>1</v>
      </c>
      <c r="O28" s="94"/>
      <c r="P28" s="103"/>
      <c r="Q28" s="94"/>
      <c r="R28" s="94"/>
      <c r="T28" s="94">
        <v>1</v>
      </c>
      <c r="U28" s="94"/>
      <c r="V28" s="94"/>
      <c r="Z28" s="103"/>
    </row>
    <row r="29" spans="1:26" s="93" customFormat="1" x14ac:dyDescent="0.3">
      <c r="A29" s="93" t="s">
        <v>296</v>
      </c>
      <c r="B29" s="92" t="s">
        <v>281</v>
      </c>
      <c r="C29" s="89" t="s">
        <v>297</v>
      </c>
      <c r="D29" s="98"/>
      <c r="G29" s="94"/>
      <c r="H29" s="94"/>
      <c r="J29" s="94"/>
      <c r="O29" s="94"/>
      <c r="P29" s="103"/>
      <c r="Q29" s="94"/>
      <c r="R29" s="94"/>
      <c r="T29" s="94"/>
      <c r="U29" s="94"/>
      <c r="V29" s="94"/>
      <c r="Z29" s="103"/>
    </row>
    <row r="30" spans="1:26" s="93" customFormat="1" ht="45.6" x14ac:dyDescent="0.3">
      <c r="A30" s="95" t="s">
        <v>290</v>
      </c>
      <c r="B30" s="96" t="s">
        <v>106</v>
      </c>
      <c r="C30" s="89" t="s">
        <v>271</v>
      </c>
      <c r="D30" s="98">
        <v>1</v>
      </c>
      <c r="G30" s="94"/>
      <c r="H30" s="94"/>
      <c r="I30" s="93">
        <v>1</v>
      </c>
      <c r="J30" s="94"/>
      <c r="O30" s="94"/>
      <c r="P30" s="103"/>
      <c r="Q30" s="94">
        <v>1</v>
      </c>
      <c r="R30" s="94"/>
      <c r="T30" s="94"/>
      <c r="U30" s="94"/>
      <c r="V30" s="94"/>
      <c r="Z30" s="103"/>
    </row>
    <row r="31" spans="1:26" s="93" customFormat="1" x14ac:dyDescent="0.3">
      <c r="A31" s="95" t="s">
        <v>289</v>
      </c>
      <c r="B31" s="96" t="s">
        <v>106</v>
      </c>
      <c r="C31" s="89" t="s">
        <v>272</v>
      </c>
      <c r="D31" s="98">
        <v>1</v>
      </c>
      <c r="E31" s="93">
        <v>1</v>
      </c>
      <c r="G31" s="94"/>
      <c r="H31" s="94"/>
      <c r="J31" s="94"/>
      <c r="O31" s="94"/>
      <c r="P31" s="103"/>
      <c r="Q31" s="94">
        <v>1</v>
      </c>
      <c r="R31" s="94"/>
      <c r="T31" s="94"/>
      <c r="U31" s="94"/>
      <c r="V31" s="94"/>
      <c r="Z31" s="103"/>
    </row>
    <row r="32" spans="1:26" s="93" customFormat="1" x14ac:dyDescent="0.3">
      <c r="A32" s="95" t="s">
        <v>270</v>
      </c>
      <c r="B32" s="96" t="s">
        <v>106</v>
      </c>
      <c r="C32" s="89" t="s">
        <v>273</v>
      </c>
      <c r="D32" s="98">
        <v>1</v>
      </c>
      <c r="E32" s="93">
        <v>1</v>
      </c>
      <c r="G32" s="94"/>
      <c r="H32" s="94"/>
      <c r="J32" s="94"/>
      <c r="O32" s="94"/>
      <c r="P32" s="103"/>
      <c r="Q32" s="94">
        <v>1</v>
      </c>
      <c r="R32" s="94"/>
      <c r="T32" s="94"/>
      <c r="U32" s="94"/>
      <c r="V32" s="94"/>
      <c r="Z32" s="103"/>
    </row>
    <row r="33" spans="1:26" x14ac:dyDescent="0.3">
      <c r="A33" s="44" t="s">
        <v>283</v>
      </c>
      <c r="B33" s="46" t="s">
        <v>148</v>
      </c>
      <c r="C33" s="27" t="s">
        <v>274</v>
      </c>
      <c r="H33" s="45">
        <v>6</v>
      </c>
      <c r="R33" s="45">
        <v>6</v>
      </c>
    </row>
    <row r="34" spans="1:26" s="93" customFormat="1" x14ac:dyDescent="0.3">
      <c r="A34" s="93" t="s">
        <v>298</v>
      </c>
      <c r="B34" s="96" t="s">
        <v>281</v>
      </c>
      <c r="C34" s="89" t="s">
        <v>282</v>
      </c>
      <c r="D34" s="98">
        <v>1.5</v>
      </c>
      <c r="G34" s="94">
        <v>1.5</v>
      </c>
      <c r="H34" s="94"/>
      <c r="J34" s="94"/>
      <c r="O34" s="94"/>
      <c r="P34" s="103"/>
      <c r="Q34" s="94"/>
      <c r="R34" s="94"/>
      <c r="T34" s="94"/>
      <c r="U34" s="94"/>
      <c r="V34" s="94">
        <v>1.5</v>
      </c>
      <c r="Z34" s="103"/>
    </row>
    <row r="35" spans="1:26" s="80" customFormat="1" ht="34.799999999999997" x14ac:dyDescent="0.3">
      <c r="A35" s="56" t="s">
        <v>275</v>
      </c>
      <c r="B35" s="82"/>
      <c r="C35" s="79"/>
      <c r="D35" s="99">
        <v>5</v>
      </c>
      <c r="G35" s="81"/>
      <c r="H35" s="81"/>
      <c r="J35" s="81"/>
      <c r="O35" s="81"/>
      <c r="P35" s="102"/>
      <c r="Q35" s="81"/>
      <c r="R35" s="81"/>
      <c r="T35" s="81"/>
      <c r="U35" s="81"/>
      <c r="V35" s="81"/>
      <c r="Z35" s="102"/>
    </row>
    <row r="36" spans="1:26" ht="30.6" x14ac:dyDescent="0.3">
      <c r="B36" s="44" t="s">
        <v>11</v>
      </c>
      <c r="C36" s="27" t="s">
        <v>277</v>
      </c>
      <c r="E36" s="44">
        <v>1</v>
      </c>
      <c r="Q36" s="45">
        <v>1</v>
      </c>
    </row>
    <row r="37" spans="1:26" x14ac:dyDescent="0.3">
      <c r="B37" s="44" t="s">
        <v>10</v>
      </c>
      <c r="C37" s="27" t="s">
        <v>278</v>
      </c>
      <c r="F37" s="44">
        <v>1</v>
      </c>
      <c r="V37" s="45">
        <v>1</v>
      </c>
    </row>
    <row r="38" spans="1:26" x14ac:dyDescent="0.3">
      <c r="B38" s="44" t="s">
        <v>55</v>
      </c>
      <c r="C38" s="27" t="s">
        <v>279</v>
      </c>
      <c r="G38" s="45">
        <v>1</v>
      </c>
      <c r="V38" s="45">
        <v>1</v>
      </c>
    </row>
    <row r="39" spans="1:26" x14ac:dyDescent="0.3">
      <c r="B39" s="44" t="s">
        <v>276</v>
      </c>
      <c r="C39" s="27" t="s">
        <v>280</v>
      </c>
      <c r="H39" s="45">
        <v>1</v>
      </c>
      <c r="R39" s="45">
        <v>1</v>
      </c>
    </row>
    <row r="40" spans="1:26" s="93" customFormat="1" x14ac:dyDescent="0.3">
      <c r="A40" s="93" t="s">
        <v>299</v>
      </c>
      <c r="B40" s="93" t="s">
        <v>281</v>
      </c>
      <c r="C40" s="89" t="s">
        <v>285</v>
      </c>
      <c r="D40" s="98">
        <v>1</v>
      </c>
      <c r="E40" s="93">
        <v>1</v>
      </c>
      <c r="G40" s="94"/>
      <c r="H40" s="94"/>
      <c r="J40" s="94">
        <v>4</v>
      </c>
      <c r="O40" s="94"/>
      <c r="P40" s="103"/>
      <c r="Q40" s="94">
        <v>1</v>
      </c>
      <c r="R40" s="94"/>
      <c r="S40" s="93">
        <v>4</v>
      </c>
      <c r="T40" s="94"/>
      <c r="U40" s="94"/>
      <c r="V40" s="94"/>
      <c r="Z40" s="103"/>
    </row>
    <row r="41" spans="1:26" s="93" customFormat="1" x14ac:dyDescent="0.3">
      <c r="A41" s="93" t="s">
        <v>300</v>
      </c>
      <c r="B41" s="93" t="s">
        <v>281</v>
      </c>
      <c r="C41" s="89" t="s">
        <v>301</v>
      </c>
      <c r="D41" s="98"/>
      <c r="G41" s="94"/>
      <c r="H41" s="94"/>
      <c r="J41" s="94"/>
      <c r="O41" s="94"/>
      <c r="P41" s="103"/>
      <c r="Q41" s="94"/>
      <c r="R41" s="94"/>
      <c r="T41" s="94"/>
      <c r="U41" s="94"/>
      <c r="V41" s="94"/>
      <c r="Z41" s="103"/>
    </row>
    <row r="42" spans="1:26" s="93" customFormat="1" x14ac:dyDescent="0.3">
      <c r="A42" s="93" t="s">
        <v>302</v>
      </c>
      <c r="B42" s="93" t="s">
        <v>281</v>
      </c>
      <c r="C42" s="89" t="s">
        <v>303</v>
      </c>
      <c r="D42" s="98" t="s">
        <v>355</v>
      </c>
      <c r="G42" s="94"/>
      <c r="H42" s="94"/>
      <c r="I42" s="93">
        <v>1</v>
      </c>
      <c r="J42" s="94">
        <v>1</v>
      </c>
      <c r="O42" s="94"/>
      <c r="P42" s="103"/>
      <c r="Q42" s="94"/>
      <c r="R42" s="94"/>
      <c r="T42" s="94"/>
      <c r="U42" s="94">
        <v>1</v>
      </c>
      <c r="V42" s="94"/>
      <c r="Z42" s="10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D8362-7DAD-401F-A0BE-FE97871BA453}">
  <sheetPr>
    <pageSetUpPr fitToPage="1"/>
  </sheetPr>
  <dimension ref="A1:CS45"/>
  <sheetViews>
    <sheetView view="pageLayout" topLeftCell="B1" zoomScale="50" zoomScaleNormal="60" zoomScalePageLayoutView="50" workbookViewId="0">
      <selection activeCell="K4" sqref="K4"/>
    </sheetView>
  </sheetViews>
  <sheetFormatPr defaultColWidth="8.90625" defaultRowHeight="15.6" x14ac:dyDescent="0.3"/>
  <cols>
    <col min="1" max="1" width="40.6328125" style="27" bestFit="1" customWidth="1"/>
    <col min="2" max="2" width="15.08984375" style="27" bestFit="1" customWidth="1"/>
    <col min="3" max="3" width="34.08984375" style="27" bestFit="1" customWidth="1"/>
    <col min="4" max="4" width="11" style="108" customWidth="1"/>
    <col min="5" max="5" width="17.08984375" style="41" bestFit="1" customWidth="1"/>
    <col min="6" max="6" width="20.08984375" style="41" bestFit="1" customWidth="1"/>
    <col min="7" max="7" width="18.90625" style="41" customWidth="1"/>
    <col min="8" max="8" width="24.90625" style="41" bestFit="1" customWidth="1"/>
    <col min="9" max="9" width="26.54296875" style="41" bestFit="1" customWidth="1"/>
    <col min="10" max="10" width="27.54296875" style="41" bestFit="1" customWidth="1"/>
    <col min="11" max="11" width="18.54296875" style="41" bestFit="1" customWidth="1"/>
    <col min="12" max="12" width="15.90625" style="41" bestFit="1" customWidth="1"/>
    <col min="13" max="13" width="12.90625" style="41" bestFit="1" customWidth="1"/>
    <col min="14" max="14" width="7.08984375" style="116" bestFit="1" customWidth="1"/>
    <col min="15" max="15" width="31.08984375" style="41" customWidth="1"/>
    <col min="16" max="16" width="15.36328125" style="41" bestFit="1" customWidth="1"/>
    <col min="17" max="17" width="12.08984375" style="41" bestFit="1" customWidth="1"/>
    <col min="18" max="18" width="19.08984375" style="41" bestFit="1" customWidth="1"/>
    <col min="19" max="19" width="22.453125" style="41" customWidth="1"/>
    <col min="20" max="20" width="12.08984375" style="41" bestFit="1" customWidth="1"/>
    <col min="21" max="21" width="35.54296875" style="41" bestFit="1" customWidth="1"/>
    <col min="22" max="22" width="23.08984375" style="41" bestFit="1" customWidth="1"/>
    <col min="23" max="23" width="9.36328125" style="41" customWidth="1"/>
    <col min="24" max="24" width="7.90625" style="41" bestFit="1" customWidth="1"/>
    <col min="25" max="25" width="8.90625" style="41"/>
    <col min="26" max="16384" width="8.90625" style="27"/>
  </cols>
  <sheetData>
    <row r="1" spans="1:97" s="1" customFormat="1" ht="150" x14ac:dyDescent="0.35">
      <c r="A1" s="1" t="s">
        <v>1</v>
      </c>
      <c r="B1" s="1" t="s">
        <v>0</v>
      </c>
      <c r="C1" s="1" t="s">
        <v>4</v>
      </c>
      <c r="D1" s="113" t="s">
        <v>351</v>
      </c>
      <c r="E1" s="39" t="s">
        <v>323</v>
      </c>
      <c r="F1" s="39" t="s">
        <v>324</v>
      </c>
      <c r="G1" s="39" t="s">
        <v>325</v>
      </c>
      <c r="H1" s="39" t="s">
        <v>326</v>
      </c>
      <c r="I1" s="39" t="s">
        <v>327</v>
      </c>
      <c r="J1" s="39" t="s">
        <v>332</v>
      </c>
      <c r="K1" s="39" t="s">
        <v>328</v>
      </c>
      <c r="L1" s="39" t="s">
        <v>329</v>
      </c>
      <c r="M1" s="39" t="s">
        <v>322</v>
      </c>
      <c r="N1" s="114" t="s">
        <v>246</v>
      </c>
      <c r="O1" s="39" t="s">
        <v>117</v>
      </c>
      <c r="P1" s="39" t="s">
        <v>118</v>
      </c>
      <c r="Q1" s="39" t="s">
        <v>119</v>
      </c>
      <c r="R1" s="39" t="s">
        <v>120</v>
      </c>
      <c r="S1" s="39" t="s">
        <v>121</v>
      </c>
      <c r="T1" s="39" t="s">
        <v>122</v>
      </c>
      <c r="U1" s="39" t="s">
        <v>123</v>
      </c>
      <c r="V1" s="39" t="s">
        <v>124</v>
      </c>
      <c r="W1" s="39" t="s">
        <v>2</v>
      </c>
      <c r="X1" s="39" t="s">
        <v>24</v>
      </c>
      <c r="Y1" s="39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</row>
    <row r="2" spans="1:97" s="47" customFormat="1" x14ac:dyDescent="0.25">
      <c r="A2" s="47" t="s">
        <v>334</v>
      </c>
      <c r="D2" s="48"/>
      <c r="E2" s="48">
        <f>N45</f>
        <v>35</v>
      </c>
      <c r="F2" s="48">
        <f>N45</f>
        <v>35</v>
      </c>
      <c r="G2" s="48">
        <f>N45</f>
        <v>35</v>
      </c>
      <c r="H2" s="48">
        <f>N45</f>
        <v>35</v>
      </c>
      <c r="I2" s="48">
        <f>N45</f>
        <v>35</v>
      </c>
      <c r="J2" s="48">
        <f>N45</f>
        <v>35</v>
      </c>
      <c r="K2" s="48">
        <f>N45</f>
        <v>35</v>
      </c>
      <c r="L2" s="48">
        <f>N45</f>
        <v>35</v>
      </c>
      <c r="M2" s="48"/>
      <c r="N2" s="115">
        <f>E2</f>
        <v>35</v>
      </c>
      <c r="O2" s="48">
        <f>X45</f>
        <v>35</v>
      </c>
      <c r="P2" s="48">
        <f>X45</f>
        <v>35</v>
      </c>
      <c r="Q2" s="48">
        <f>X45</f>
        <v>35</v>
      </c>
      <c r="R2" s="48">
        <f>X45</f>
        <v>35</v>
      </c>
      <c r="S2" s="48">
        <f>X45</f>
        <v>35</v>
      </c>
      <c r="T2" s="48">
        <f>X45</f>
        <v>35</v>
      </c>
      <c r="U2" s="48">
        <f>X45</f>
        <v>35</v>
      </c>
      <c r="V2" s="48">
        <f>X45</f>
        <v>35</v>
      </c>
      <c r="W2" s="48">
        <f>N45</f>
        <v>35</v>
      </c>
      <c r="X2" s="48">
        <f>N45</f>
        <v>35</v>
      </c>
      <c r="Y2" s="4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</row>
    <row r="3" spans="1:97" s="47" customFormat="1" x14ac:dyDescent="0.25">
      <c r="A3" s="47" t="s">
        <v>335</v>
      </c>
      <c r="D3" s="48"/>
      <c r="E3" s="48">
        <f>E45</f>
        <v>3</v>
      </c>
      <c r="F3" s="48">
        <f t="shared" ref="F3:L3" si="0">F45</f>
        <v>6.5</v>
      </c>
      <c r="G3" s="48">
        <f t="shared" si="0"/>
        <v>3</v>
      </c>
      <c r="H3" s="48">
        <f t="shared" si="0"/>
        <v>6</v>
      </c>
      <c r="I3" s="48">
        <f t="shared" si="0"/>
        <v>6.5</v>
      </c>
      <c r="J3" s="48">
        <f t="shared" si="0"/>
        <v>2</v>
      </c>
      <c r="K3" s="48">
        <f t="shared" si="0"/>
        <v>3</v>
      </c>
      <c r="L3" s="48">
        <f t="shared" si="0"/>
        <v>5</v>
      </c>
      <c r="M3" s="48"/>
      <c r="N3" s="115">
        <f>SUM(E3:M3)</f>
        <v>35</v>
      </c>
      <c r="O3" s="48">
        <f>O45</f>
        <v>10</v>
      </c>
      <c r="P3" s="48">
        <f t="shared" ref="P3:W3" si="1">P45</f>
        <v>4</v>
      </c>
      <c r="Q3" s="48">
        <f t="shared" si="1"/>
        <v>2</v>
      </c>
      <c r="R3" s="48">
        <f t="shared" si="1"/>
        <v>1</v>
      </c>
      <c r="S3" s="48">
        <f t="shared" si="1"/>
        <v>6</v>
      </c>
      <c r="T3" s="48">
        <f t="shared" si="1"/>
        <v>3</v>
      </c>
      <c r="U3" s="48">
        <f t="shared" si="1"/>
        <v>4</v>
      </c>
      <c r="V3" s="48">
        <f t="shared" si="1"/>
        <v>1</v>
      </c>
      <c r="W3" s="48">
        <f t="shared" si="1"/>
        <v>4</v>
      </c>
      <c r="X3" s="48">
        <f>SUM(O3:W3)</f>
        <v>35</v>
      </c>
      <c r="Y3" s="48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</row>
    <row r="4" spans="1:97" s="47" customFormat="1" x14ac:dyDescent="0.25">
      <c r="A4" s="47" t="s">
        <v>336</v>
      </c>
      <c r="D4" s="48"/>
      <c r="E4" s="50">
        <f>E3/E2</f>
        <v>8.5714285714285715E-2</v>
      </c>
      <c r="F4" s="50">
        <f t="shared" ref="F4:L4" si="2">F3/F2</f>
        <v>0.18571428571428572</v>
      </c>
      <c r="G4" s="50">
        <f t="shared" si="2"/>
        <v>8.5714285714285715E-2</v>
      </c>
      <c r="H4" s="50">
        <f t="shared" si="2"/>
        <v>0.17142857142857143</v>
      </c>
      <c r="I4" s="50">
        <f t="shared" si="2"/>
        <v>0.18571428571428572</v>
      </c>
      <c r="J4" s="50">
        <f t="shared" si="2"/>
        <v>5.7142857142857141E-2</v>
      </c>
      <c r="K4" s="50">
        <f t="shared" si="2"/>
        <v>8.5714285714285715E-2</v>
      </c>
      <c r="L4" s="50">
        <f t="shared" si="2"/>
        <v>0.14285714285714285</v>
      </c>
      <c r="M4" s="48"/>
      <c r="N4" s="115" t="s">
        <v>232</v>
      </c>
      <c r="O4" s="50">
        <f t="shared" ref="O4:W4" si="3">O3/O2</f>
        <v>0.2857142857142857</v>
      </c>
      <c r="P4" s="50">
        <f t="shared" si="3"/>
        <v>0.11428571428571428</v>
      </c>
      <c r="Q4" s="50">
        <f t="shared" si="3"/>
        <v>5.7142857142857141E-2</v>
      </c>
      <c r="R4" s="50">
        <f t="shared" si="3"/>
        <v>2.8571428571428571E-2</v>
      </c>
      <c r="S4" s="50">
        <f t="shared" si="3"/>
        <v>0.17142857142857143</v>
      </c>
      <c r="T4" s="50">
        <f t="shared" si="3"/>
        <v>8.5714285714285715E-2</v>
      </c>
      <c r="U4" s="50">
        <f t="shared" si="3"/>
        <v>0.11428571428571428</v>
      </c>
      <c r="V4" s="50">
        <f t="shared" si="3"/>
        <v>2.8571428571428571E-2</v>
      </c>
      <c r="W4" s="50">
        <f t="shared" si="3"/>
        <v>0.11428571428571428</v>
      </c>
      <c r="X4" s="48" t="s">
        <v>232</v>
      </c>
      <c r="Y4" s="48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</row>
    <row r="5" spans="1:97" s="47" customFormat="1" x14ac:dyDescent="0.25">
      <c r="D5" s="48"/>
      <c r="E5" s="50"/>
      <c r="F5" s="50"/>
      <c r="G5" s="50"/>
      <c r="H5" s="50"/>
      <c r="I5" s="50"/>
      <c r="J5" s="50"/>
      <c r="K5" s="50"/>
      <c r="L5" s="50"/>
      <c r="M5" s="48"/>
      <c r="N5" s="115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</row>
    <row r="6" spans="1:97" ht="30.6" x14ac:dyDescent="0.3">
      <c r="A6" s="3" t="s">
        <v>304</v>
      </c>
      <c r="B6" s="27" t="s">
        <v>281</v>
      </c>
      <c r="C6" s="27" t="s">
        <v>307</v>
      </c>
      <c r="D6" s="108">
        <v>1</v>
      </c>
      <c r="G6" s="41">
        <v>1</v>
      </c>
      <c r="N6" s="116">
        <f>SUM(E6:M6)</f>
        <v>1</v>
      </c>
      <c r="O6" s="41">
        <v>1</v>
      </c>
      <c r="X6" s="41">
        <f t="shared" ref="X6:X21" si="4">SUM(O6:W6)</f>
        <v>1</v>
      </c>
    </row>
    <row r="7" spans="1:97" ht="30.6" x14ac:dyDescent="0.3">
      <c r="A7" s="88" t="s">
        <v>305</v>
      </c>
      <c r="B7" s="27" t="s">
        <v>281</v>
      </c>
      <c r="C7" s="27" t="s">
        <v>308</v>
      </c>
      <c r="D7" s="108">
        <v>1</v>
      </c>
      <c r="K7" s="41">
        <v>1</v>
      </c>
      <c r="N7" s="116">
        <f>SUM(E7:M7)</f>
        <v>1</v>
      </c>
      <c r="T7" s="41">
        <v>1</v>
      </c>
      <c r="X7" s="41">
        <f t="shared" si="4"/>
        <v>1</v>
      </c>
    </row>
    <row r="8" spans="1:97" s="109" customFormat="1" ht="17.399999999999999" x14ac:dyDescent="0.3">
      <c r="A8" s="3" t="s">
        <v>353</v>
      </c>
      <c r="D8" s="110">
        <v>4</v>
      </c>
      <c r="E8" s="111"/>
      <c r="F8" s="111"/>
      <c r="G8" s="111"/>
      <c r="H8" s="111"/>
      <c r="I8" s="111"/>
      <c r="J8" s="111"/>
      <c r="K8" s="111"/>
      <c r="L8" s="111"/>
      <c r="M8" s="111"/>
      <c r="N8" s="117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</row>
    <row r="9" spans="1:97" x14ac:dyDescent="0.3">
      <c r="A9" s="88"/>
      <c r="B9" s="27" t="s">
        <v>312</v>
      </c>
      <c r="C9" s="27" t="s">
        <v>309</v>
      </c>
      <c r="I9" s="41">
        <v>1.5</v>
      </c>
      <c r="N9" s="116">
        <f t="shared" ref="N9:N21" si="5">SUM(E9:M9)</f>
        <v>1.5</v>
      </c>
      <c r="O9" s="41">
        <v>1.5</v>
      </c>
      <c r="X9" s="41">
        <f t="shared" si="4"/>
        <v>1.5</v>
      </c>
    </row>
    <row r="10" spans="1:97" x14ac:dyDescent="0.3">
      <c r="A10" s="3"/>
      <c r="B10" s="27" t="s">
        <v>312</v>
      </c>
      <c r="C10" s="27" t="s">
        <v>310</v>
      </c>
      <c r="H10" s="41">
        <v>1</v>
      </c>
      <c r="N10" s="116">
        <f t="shared" si="5"/>
        <v>1</v>
      </c>
      <c r="S10" s="41">
        <v>1</v>
      </c>
      <c r="X10" s="41">
        <f t="shared" si="4"/>
        <v>1</v>
      </c>
    </row>
    <row r="11" spans="1:97" x14ac:dyDescent="0.3">
      <c r="A11" s="3"/>
      <c r="B11" s="27" t="s">
        <v>312</v>
      </c>
      <c r="C11" s="27" t="s">
        <v>249</v>
      </c>
      <c r="F11" s="41">
        <v>1.5</v>
      </c>
      <c r="N11" s="116">
        <f t="shared" si="5"/>
        <v>1.5</v>
      </c>
      <c r="O11" s="41">
        <v>1.5</v>
      </c>
      <c r="X11" s="41">
        <f t="shared" si="4"/>
        <v>1.5</v>
      </c>
    </row>
    <row r="12" spans="1:97" x14ac:dyDescent="0.3">
      <c r="A12" s="88" t="s">
        <v>306</v>
      </c>
      <c r="B12" s="27" t="s">
        <v>281</v>
      </c>
      <c r="C12" s="27" t="s">
        <v>311</v>
      </c>
      <c r="D12" s="108">
        <v>1</v>
      </c>
      <c r="E12" s="41">
        <v>1</v>
      </c>
      <c r="N12" s="116">
        <f t="shared" si="5"/>
        <v>1</v>
      </c>
      <c r="S12" s="41">
        <v>1</v>
      </c>
      <c r="X12" s="41">
        <f t="shared" si="4"/>
        <v>1</v>
      </c>
    </row>
    <row r="13" spans="1:97" ht="30.6" x14ac:dyDescent="0.3">
      <c r="A13" s="88" t="s">
        <v>313</v>
      </c>
      <c r="B13" s="27" t="s">
        <v>281</v>
      </c>
      <c r="C13" s="27" t="s">
        <v>314</v>
      </c>
      <c r="D13" s="108">
        <v>1</v>
      </c>
      <c r="H13" s="41">
        <v>1</v>
      </c>
      <c r="N13" s="116">
        <f t="shared" si="5"/>
        <v>1</v>
      </c>
      <c r="S13" s="41">
        <v>1</v>
      </c>
      <c r="X13" s="41">
        <f t="shared" si="4"/>
        <v>1</v>
      </c>
    </row>
    <row r="14" spans="1:97" x14ac:dyDescent="0.3">
      <c r="A14" s="88" t="s">
        <v>316</v>
      </c>
      <c r="B14" s="27" t="s">
        <v>106</v>
      </c>
      <c r="C14" s="27" t="s">
        <v>317</v>
      </c>
      <c r="D14" s="108">
        <v>1</v>
      </c>
      <c r="H14" s="41">
        <v>1</v>
      </c>
      <c r="N14" s="116">
        <f t="shared" si="5"/>
        <v>1</v>
      </c>
      <c r="Q14" s="41">
        <v>1</v>
      </c>
      <c r="X14" s="41">
        <f t="shared" si="4"/>
        <v>1</v>
      </c>
    </row>
    <row r="15" spans="1:97" x14ac:dyDescent="0.3">
      <c r="A15" s="88" t="s">
        <v>315</v>
      </c>
      <c r="B15" s="27" t="s">
        <v>106</v>
      </c>
      <c r="C15" s="27" t="s">
        <v>318</v>
      </c>
      <c r="D15" s="108">
        <v>1</v>
      </c>
      <c r="G15" s="41">
        <v>1</v>
      </c>
      <c r="N15" s="116">
        <f t="shared" si="5"/>
        <v>1</v>
      </c>
      <c r="O15" s="41">
        <v>1</v>
      </c>
      <c r="X15" s="41">
        <f t="shared" si="4"/>
        <v>1</v>
      </c>
    </row>
    <row r="16" spans="1:97" x14ac:dyDescent="0.3">
      <c r="A16" s="88" t="s">
        <v>319</v>
      </c>
      <c r="B16" s="27" t="s">
        <v>106</v>
      </c>
      <c r="C16" s="27" t="s">
        <v>320</v>
      </c>
      <c r="D16" s="108">
        <v>1</v>
      </c>
      <c r="F16" s="41">
        <v>1</v>
      </c>
      <c r="N16" s="116">
        <f t="shared" si="5"/>
        <v>1</v>
      </c>
      <c r="S16" s="41">
        <v>1</v>
      </c>
      <c r="X16" s="41">
        <f t="shared" si="4"/>
        <v>1</v>
      </c>
    </row>
    <row r="17" spans="1:25" s="109" customFormat="1" ht="17.399999999999999" x14ac:dyDescent="0.3">
      <c r="A17" s="3" t="s">
        <v>352</v>
      </c>
      <c r="D17" s="110">
        <v>4</v>
      </c>
      <c r="E17" s="111"/>
      <c r="F17" s="111"/>
      <c r="G17" s="111"/>
      <c r="H17" s="111"/>
      <c r="I17" s="111"/>
      <c r="J17" s="111"/>
      <c r="K17" s="111"/>
      <c r="L17" s="111"/>
      <c r="M17" s="111"/>
      <c r="N17" s="117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</row>
    <row r="18" spans="1:25" x14ac:dyDescent="0.3">
      <c r="A18" s="88"/>
      <c r="B18" s="27" t="s">
        <v>312</v>
      </c>
      <c r="C18" s="27" t="s">
        <v>330</v>
      </c>
      <c r="H18" s="41">
        <v>1</v>
      </c>
      <c r="N18" s="116">
        <f t="shared" si="5"/>
        <v>1</v>
      </c>
      <c r="U18" s="41">
        <v>1</v>
      </c>
      <c r="X18" s="41">
        <f t="shared" si="4"/>
        <v>1</v>
      </c>
    </row>
    <row r="19" spans="1:25" x14ac:dyDescent="0.3">
      <c r="A19" s="88"/>
      <c r="B19" s="27" t="s">
        <v>312</v>
      </c>
      <c r="C19" s="27" t="s">
        <v>321</v>
      </c>
      <c r="J19" s="41">
        <v>1</v>
      </c>
      <c r="N19" s="116">
        <f t="shared" si="5"/>
        <v>1</v>
      </c>
      <c r="T19" s="41">
        <v>1</v>
      </c>
      <c r="X19" s="41">
        <f t="shared" si="4"/>
        <v>1</v>
      </c>
    </row>
    <row r="20" spans="1:25" ht="30.6" x14ac:dyDescent="0.3">
      <c r="A20" s="88"/>
      <c r="B20" s="27" t="s">
        <v>312</v>
      </c>
      <c r="C20" s="27" t="s">
        <v>331</v>
      </c>
      <c r="G20" s="41">
        <v>1</v>
      </c>
      <c r="N20" s="116">
        <f t="shared" si="5"/>
        <v>1</v>
      </c>
      <c r="P20" s="41">
        <v>1</v>
      </c>
      <c r="X20" s="41">
        <f t="shared" si="4"/>
        <v>1</v>
      </c>
    </row>
    <row r="21" spans="1:25" ht="30.6" x14ac:dyDescent="0.3">
      <c r="A21" s="88"/>
      <c r="B21" s="27" t="s">
        <v>312</v>
      </c>
      <c r="C21" s="27" t="s">
        <v>333</v>
      </c>
      <c r="K21" s="41">
        <v>1</v>
      </c>
      <c r="N21" s="116">
        <f t="shared" si="5"/>
        <v>1</v>
      </c>
      <c r="O21" s="41">
        <v>1</v>
      </c>
      <c r="X21" s="41">
        <f t="shared" si="4"/>
        <v>1</v>
      </c>
    </row>
    <row r="22" spans="1:25" x14ac:dyDescent="0.3">
      <c r="A22" s="88" t="s">
        <v>338</v>
      </c>
      <c r="B22" s="27" t="s">
        <v>106</v>
      </c>
      <c r="C22" s="27" t="s">
        <v>337</v>
      </c>
      <c r="D22" s="108">
        <v>1</v>
      </c>
      <c r="F22" s="41">
        <v>1</v>
      </c>
      <c r="N22" s="116">
        <f>SUM(E22:M22)</f>
        <v>1</v>
      </c>
      <c r="O22" s="41">
        <v>1</v>
      </c>
      <c r="X22" s="41">
        <f>SUM(O22:W22)</f>
        <v>1</v>
      </c>
    </row>
    <row r="23" spans="1:25" x14ac:dyDescent="0.3">
      <c r="A23" s="88" t="s">
        <v>339</v>
      </c>
      <c r="B23" s="27" t="s">
        <v>106</v>
      </c>
      <c r="C23" s="27" t="s">
        <v>348</v>
      </c>
      <c r="D23" s="108">
        <v>1</v>
      </c>
      <c r="L23" s="41">
        <v>1</v>
      </c>
      <c r="N23" s="116">
        <f>SUM(E23:M23)</f>
        <v>1</v>
      </c>
      <c r="W23" s="41">
        <v>1</v>
      </c>
      <c r="X23" s="41">
        <f>SUM(O23:W23)</f>
        <v>1</v>
      </c>
    </row>
    <row r="24" spans="1:25" x14ac:dyDescent="0.3">
      <c r="A24" s="88" t="s">
        <v>340</v>
      </c>
      <c r="B24" s="27" t="s">
        <v>106</v>
      </c>
      <c r="C24" s="27" t="s">
        <v>349</v>
      </c>
      <c r="D24" s="108">
        <v>1</v>
      </c>
      <c r="I24" s="41">
        <v>1</v>
      </c>
      <c r="N24" s="116">
        <f>SUM(E24:M24)</f>
        <v>1</v>
      </c>
      <c r="P24" s="41">
        <v>1</v>
      </c>
      <c r="X24" s="41">
        <f>SUM(O24:W24)</f>
        <v>1</v>
      </c>
    </row>
    <row r="25" spans="1:25" s="109" customFormat="1" ht="17.399999999999999" x14ac:dyDescent="0.3">
      <c r="A25" s="88" t="s">
        <v>354</v>
      </c>
      <c r="D25" s="110">
        <v>7</v>
      </c>
      <c r="E25" s="111"/>
      <c r="F25" s="111"/>
      <c r="G25" s="111"/>
      <c r="H25" s="111"/>
      <c r="I25" s="111"/>
      <c r="J25" s="111"/>
      <c r="K25" s="111"/>
      <c r="L25" s="111"/>
      <c r="M25" s="111"/>
      <c r="N25" s="117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</row>
    <row r="26" spans="1:25" x14ac:dyDescent="0.3">
      <c r="B26" s="27" t="s">
        <v>312</v>
      </c>
      <c r="C26" s="27" t="s">
        <v>341</v>
      </c>
      <c r="J26" s="41">
        <v>1</v>
      </c>
      <c r="N26" s="116">
        <f t="shared" ref="N26:N32" si="6">SUM(E26:M26)</f>
        <v>1</v>
      </c>
      <c r="R26" s="41">
        <v>1</v>
      </c>
      <c r="X26" s="41">
        <f t="shared" ref="X26:X32" si="7">SUM(O26:W26)</f>
        <v>1</v>
      </c>
    </row>
    <row r="27" spans="1:25" ht="30.6" x14ac:dyDescent="0.3">
      <c r="B27" s="27" t="s">
        <v>312</v>
      </c>
      <c r="C27" s="27" t="s">
        <v>342</v>
      </c>
      <c r="L27" s="41">
        <v>1</v>
      </c>
      <c r="N27" s="116">
        <f t="shared" si="6"/>
        <v>1</v>
      </c>
      <c r="U27" s="41">
        <v>1</v>
      </c>
      <c r="X27" s="41">
        <f t="shared" si="7"/>
        <v>1</v>
      </c>
    </row>
    <row r="28" spans="1:25" x14ac:dyDescent="0.3">
      <c r="B28" s="27" t="s">
        <v>312</v>
      </c>
      <c r="C28" s="27" t="s">
        <v>343</v>
      </c>
      <c r="K28" s="41">
        <v>1</v>
      </c>
      <c r="N28" s="116">
        <f t="shared" si="6"/>
        <v>1</v>
      </c>
      <c r="T28" s="41">
        <v>1</v>
      </c>
      <c r="X28" s="41">
        <f t="shared" si="7"/>
        <v>1</v>
      </c>
    </row>
    <row r="29" spans="1:25" x14ac:dyDescent="0.3">
      <c r="B29" s="27" t="s">
        <v>312</v>
      </c>
      <c r="C29" s="27" t="s">
        <v>344</v>
      </c>
      <c r="I29" s="41">
        <v>1</v>
      </c>
      <c r="N29" s="116">
        <f t="shared" si="6"/>
        <v>1</v>
      </c>
      <c r="P29" s="41">
        <v>1</v>
      </c>
      <c r="X29" s="41">
        <f t="shared" si="7"/>
        <v>1</v>
      </c>
    </row>
    <row r="30" spans="1:25" ht="30.6" x14ac:dyDescent="0.3">
      <c r="B30" s="27" t="s">
        <v>312</v>
      </c>
      <c r="C30" s="27" t="s">
        <v>345</v>
      </c>
      <c r="F30" s="41">
        <v>1</v>
      </c>
      <c r="N30" s="116">
        <f t="shared" si="6"/>
        <v>1</v>
      </c>
      <c r="O30" s="41">
        <v>1</v>
      </c>
      <c r="X30" s="41">
        <f t="shared" si="7"/>
        <v>1</v>
      </c>
    </row>
    <row r="31" spans="1:25" ht="30.6" x14ac:dyDescent="0.3">
      <c r="B31" s="27" t="s">
        <v>312</v>
      </c>
      <c r="C31" s="27" t="s">
        <v>346</v>
      </c>
      <c r="F31" s="41">
        <v>1</v>
      </c>
      <c r="N31" s="116">
        <f t="shared" si="6"/>
        <v>1</v>
      </c>
      <c r="V31" s="41">
        <v>1</v>
      </c>
      <c r="X31" s="41">
        <f t="shared" si="7"/>
        <v>1</v>
      </c>
    </row>
    <row r="32" spans="1:25" ht="30.6" x14ac:dyDescent="0.3">
      <c r="B32" s="27" t="s">
        <v>312</v>
      </c>
      <c r="C32" s="27" t="s">
        <v>347</v>
      </c>
      <c r="L32" s="41">
        <v>1</v>
      </c>
      <c r="N32" s="116">
        <f t="shared" si="6"/>
        <v>1</v>
      </c>
      <c r="W32" s="41">
        <v>1</v>
      </c>
      <c r="X32" s="41">
        <f t="shared" si="7"/>
        <v>1</v>
      </c>
    </row>
    <row r="33" spans="1:25" x14ac:dyDescent="0.3">
      <c r="A33" s="88" t="s">
        <v>356</v>
      </c>
      <c r="B33" s="27" t="s">
        <v>106</v>
      </c>
      <c r="C33" s="27" t="s">
        <v>357</v>
      </c>
      <c r="D33" s="108">
        <v>1</v>
      </c>
      <c r="H33" s="41">
        <v>1</v>
      </c>
      <c r="N33" s="116">
        <f>SUM(H33:M33)</f>
        <v>1</v>
      </c>
      <c r="S33" s="41">
        <v>1</v>
      </c>
      <c r="X33" s="41">
        <f>SUM(O33:W33)</f>
        <v>1</v>
      </c>
    </row>
    <row r="34" spans="1:25" ht="30.6" x14ac:dyDescent="0.3">
      <c r="A34" s="88" t="s">
        <v>358</v>
      </c>
      <c r="B34" s="27" t="s">
        <v>106</v>
      </c>
      <c r="C34" s="27" t="s">
        <v>359</v>
      </c>
      <c r="D34" s="108">
        <v>1</v>
      </c>
      <c r="I34" s="41">
        <v>1</v>
      </c>
      <c r="N34" s="116">
        <f>SUM(H34:M34)</f>
        <v>1</v>
      </c>
      <c r="O34" s="41">
        <v>1</v>
      </c>
      <c r="X34" s="41">
        <f>SUM(O34:W34)</f>
        <v>1</v>
      </c>
    </row>
    <row r="35" spans="1:25" s="28" customFormat="1" x14ac:dyDescent="0.3">
      <c r="A35" s="106" t="s">
        <v>365</v>
      </c>
      <c r="B35" s="28" t="s">
        <v>106</v>
      </c>
      <c r="C35" s="28" t="s">
        <v>337</v>
      </c>
      <c r="D35" s="112">
        <v>1</v>
      </c>
      <c r="E35" s="40"/>
      <c r="F35" s="40">
        <v>1</v>
      </c>
      <c r="G35" s="40"/>
      <c r="H35" s="40"/>
      <c r="I35" s="40"/>
      <c r="J35" s="40"/>
      <c r="K35" s="40"/>
      <c r="L35" s="40"/>
      <c r="M35" s="40"/>
      <c r="N35" s="118">
        <f>SUM(E35:M35)</f>
        <v>1</v>
      </c>
      <c r="O35" s="40">
        <v>1</v>
      </c>
      <c r="P35" s="40"/>
      <c r="Q35" s="40"/>
      <c r="R35" s="40"/>
      <c r="S35" s="40"/>
      <c r="T35" s="40"/>
      <c r="U35" s="40"/>
      <c r="V35" s="40"/>
      <c r="W35" s="40"/>
      <c r="X35" s="40">
        <f>SUM(O35:W35)</f>
        <v>1</v>
      </c>
      <c r="Y35" s="40"/>
    </row>
    <row r="36" spans="1:25" s="28" customFormat="1" x14ac:dyDescent="0.3">
      <c r="A36" s="106" t="s">
        <v>360</v>
      </c>
      <c r="D36" s="112">
        <v>5</v>
      </c>
      <c r="E36" s="40"/>
      <c r="F36" s="40"/>
      <c r="G36" s="40"/>
      <c r="H36" s="40"/>
      <c r="I36" s="40"/>
      <c r="J36" s="40"/>
      <c r="K36" s="40"/>
      <c r="L36" s="40"/>
      <c r="M36" s="40"/>
      <c r="N36" s="118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</row>
    <row r="37" spans="1:25" s="28" customFormat="1" ht="30.6" x14ac:dyDescent="0.3">
      <c r="B37" s="28" t="s">
        <v>312</v>
      </c>
      <c r="C37" s="28" t="s">
        <v>361</v>
      </c>
      <c r="D37" s="112"/>
      <c r="E37" s="40"/>
      <c r="F37" s="40"/>
      <c r="G37" s="40"/>
      <c r="H37" s="40"/>
      <c r="I37" s="40"/>
      <c r="J37" s="40"/>
      <c r="K37" s="40"/>
      <c r="L37" s="40">
        <v>1</v>
      </c>
      <c r="M37" s="40"/>
      <c r="N37" s="118">
        <f t="shared" ref="N37:N42" si="8">SUM(E37:M37)</f>
        <v>1</v>
      </c>
      <c r="O37" s="40"/>
      <c r="P37" s="40"/>
      <c r="Q37" s="40"/>
      <c r="R37" s="40"/>
      <c r="S37" s="40"/>
      <c r="T37" s="40"/>
      <c r="U37" s="40"/>
      <c r="V37" s="40"/>
      <c r="W37" s="40">
        <v>1</v>
      </c>
      <c r="X37" s="40">
        <f>SUM(P37:W37)</f>
        <v>1</v>
      </c>
      <c r="Y37" s="40"/>
    </row>
    <row r="38" spans="1:25" s="28" customFormat="1" ht="30" x14ac:dyDescent="0.3">
      <c r="B38" s="28" t="s">
        <v>312</v>
      </c>
      <c r="C38" s="107" t="s">
        <v>362</v>
      </c>
      <c r="D38" s="112"/>
      <c r="E38" s="40">
        <v>1</v>
      </c>
      <c r="F38" s="40"/>
      <c r="G38" s="40"/>
      <c r="H38" s="40"/>
      <c r="I38" s="40"/>
      <c r="J38" s="40"/>
      <c r="K38" s="40"/>
      <c r="L38" s="40"/>
      <c r="M38" s="40"/>
      <c r="N38" s="118">
        <f t="shared" si="8"/>
        <v>1</v>
      </c>
      <c r="O38" s="40"/>
      <c r="P38" s="40">
        <v>1</v>
      </c>
      <c r="Q38" s="40"/>
      <c r="R38" s="40"/>
      <c r="S38" s="40"/>
      <c r="T38" s="40"/>
      <c r="U38" s="40"/>
      <c r="V38" s="40"/>
      <c r="W38" s="40"/>
      <c r="X38" s="40">
        <f>SUM(P38:W38)</f>
        <v>1</v>
      </c>
      <c r="Y38" s="40"/>
    </row>
    <row r="39" spans="1:25" s="28" customFormat="1" ht="45.6" x14ac:dyDescent="0.3">
      <c r="B39" s="28" t="s">
        <v>312</v>
      </c>
      <c r="C39" s="28" t="s">
        <v>363</v>
      </c>
      <c r="D39" s="112"/>
      <c r="E39" s="40"/>
      <c r="F39" s="40"/>
      <c r="G39" s="40"/>
      <c r="H39" s="40"/>
      <c r="I39" s="40"/>
      <c r="J39" s="40"/>
      <c r="K39" s="40"/>
      <c r="L39" s="40">
        <v>1</v>
      </c>
      <c r="M39" s="40"/>
      <c r="N39" s="118">
        <f t="shared" si="8"/>
        <v>1</v>
      </c>
      <c r="O39" s="40"/>
      <c r="P39" s="40"/>
      <c r="Q39" s="40"/>
      <c r="R39" s="40"/>
      <c r="S39" s="40"/>
      <c r="T39" s="40"/>
      <c r="U39" s="40"/>
      <c r="V39" s="40"/>
      <c r="W39" s="40">
        <v>1</v>
      </c>
      <c r="X39" s="40">
        <f>SUM(P39:W39)</f>
        <v>1</v>
      </c>
      <c r="Y39" s="40"/>
    </row>
    <row r="40" spans="1:25" s="28" customFormat="1" ht="45.6" x14ac:dyDescent="0.3">
      <c r="B40" s="28" t="s">
        <v>312</v>
      </c>
      <c r="C40" s="28" t="s">
        <v>364</v>
      </c>
      <c r="D40" s="112"/>
      <c r="E40" s="40"/>
      <c r="F40" s="40"/>
      <c r="G40" s="40"/>
      <c r="H40" s="40">
        <v>1</v>
      </c>
      <c r="I40" s="40"/>
      <c r="J40" s="40"/>
      <c r="K40" s="40"/>
      <c r="L40" s="40"/>
      <c r="M40" s="40"/>
      <c r="N40" s="118">
        <f t="shared" si="8"/>
        <v>1</v>
      </c>
      <c r="O40" s="40"/>
      <c r="P40" s="40"/>
      <c r="Q40" s="40">
        <v>1</v>
      </c>
      <c r="R40" s="40"/>
      <c r="S40" s="40"/>
      <c r="T40" s="40"/>
      <c r="U40" s="40"/>
      <c r="V40" s="40"/>
      <c r="W40" s="40"/>
      <c r="X40" s="40">
        <f>SUM(P40:W40)</f>
        <v>1</v>
      </c>
      <c r="Y40" s="40"/>
    </row>
    <row r="41" spans="1:25" s="28" customFormat="1" ht="60.6" x14ac:dyDescent="0.3">
      <c r="B41" s="28" t="s">
        <v>312</v>
      </c>
      <c r="C41" s="28" t="s">
        <v>366</v>
      </c>
      <c r="D41" s="112"/>
      <c r="E41" s="40">
        <v>1</v>
      </c>
      <c r="F41" s="40"/>
      <c r="G41" s="40"/>
      <c r="H41" s="40"/>
      <c r="I41" s="40"/>
      <c r="J41" s="40"/>
      <c r="K41" s="40"/>
      <c r="L41" s="40"/>
      <c r="M41" s="40"/>
      <c r="N41" s="118">
        <f t="shared" si="8"/>
        <v>1</v>
      </c>
      <c r="O41" s="40"/>
      <c r="P41" s="40"/>
      <c r="Q41" s="40"/>
      <c r="R41" s="40"/>
      <c r="S41" s="40">
        <v>1</v>
      </c>
      <c r="T41" s="40"/>
      <c r="U41" s="40"/>
      <c r="V41" s="40"/>
      <c r="W41" s="40"/>
      <c r="X41" s="40">
        <f>SUM(P41:W41)</f>
        <v>1</v>
      </c>
      <c r="Y41" s="40"/>
    </row>
    <row r="42" spans="1:25" s="28" customFormat="1" x14ac:dyDescent="0.3">
      <c r="A42" s="106" t="s">
        <v>367</v>
      </c>
      <c r="B42" s="28" t="s">
        <v>312</v>
      </c>
      <c r="C42" s="28" t="s">
        <v>245</v>
      </c>
      <c r="D42" s="112">
        <v>2</v>
      </c>
      <c r="E42" s="40"/>
      <c r="F42" s="40"/>
      <c r="G42" s="40"/>
      <c r="H42" s="40"/>
      <c r="I42" s="40">
        <v>2</v>
      </c>
      <c r="J42" s="40"/>
      <c r="K42" s="40"/>
      <c r="L42" s="40"/>
      <c r="M42" s="40"/>
      <c r="N42" s="118">
        <f t="shared" si="8"/>
        <v>2</v>
      </c>
      <c r="O42" s="40"/>
      <c r="P42" s="40"/>
      <c r="Q42" s="40"/>
      <c r="R42" s="40"/>
      <c r="S42" s="40"/>
      <c r="T42" s="40"/>
      <c r="U42" s="40">
        <v>2</v>
      </c>
      <c r="V42" s="40"/>
      <c r="W42" s="40"/>
      <c r="X42" s="40">
        <f>SUM(U42:W42)</f>
        <v>2</v>
      </c>
      <c r="Y42" s="40"/>
    </row>
    <row r="44" spans="1:25" x14ac:dyDescent="0.3">
      <c r="N44" s="116">
        <f>SUM(N6:N43)</f>
        <v>35</v>
      </c>
      <c r="X44" s="41">
        <f>SUM(X6:X43)</f>
        <v>35</v>
      </c>
    </row>
    <row r="45" spans="1:25" x14ac:dyDescent="0.3">
      <c r="D45" s="108">
        <f>SUM(D6:D44)</f>
        <v>35</v>
      </c>
      <c r="E45" s="41">
        <f>SUM(E6:E44)</f>
        <v>3</v>
      </c>
      <c r="F45" s="41">
        <f>SUM(F6:F44)</f>
        <v>6.5</v>
      </c>
      <c r="G45" s="41">
        <f>SUM(G6:G44)</f>
        <v>3</v>
      </c>
      <c r="H45" s="41">
        <f>SUM(H9:H44)</f>
        <v>6</v>
      </c>
      <c r="I45" s="41">
        <f>SUM(I7:I44)</f>
        <v>6.5</v>
      </c>
      <c r="J45" s="41">
        <f>SUM(J6:J44)</f>
        <v>2</v>
      </c>
      <c r="K45" s="41">
        <f>SUM(K7:K44)</f>
        <v>3</v>
      </c>
      <c r="L45" s="41">
        <f>SUM(L6:L44)</f>
        <v>5</v>
      </c>
      <c r="N45" s="116">
        <f>SUM(E45:M45)</f>
        <v>35</v>
      </c>
      <c r="O45" s="41">
        <f t="shared" ref="O45:V45" si="9">SUM(O6:O44)</f>
        <v>10</v>
      </c>
      <c r="P45" s="41">
        <f t="shared" si="9"/>
        <v>4</v>
      </c>
      <c r="Q45" s="41">
        <f t="shared" si="9"/>
        <v>2</v>
      </c>
      <c r="R45" s="41">
        <f t="shared" si="9"/>
        <v>1</v>
      </c>
      <c r="S45" s="41">
        <f t="shared" si="9"/>
        <v>6</v>
      </c>
      <c r="T45" s="41">
        <f t="shared" si="9"/>
        <v>3</v>
      </c>
      <c r="U45" s="41">
        <f t="shared" si="9"/>
        <v>4</v>
      </c>
      <c r="V45" s="41">
        <f t="shared" si="9"/>
        <v>1</v>
      </c>
      <c r="W45" s="41">
        <f>SUM(W5:W44)</f>
        <v>4</v>
      </c>
      <c r="X45" s="41">
        <f>SUM(O45:W45)</f>
        <v>35</v>
      </c>
    </row>
  </sheetData>
  <phoneticPr fontId="14" type="noConversion"/>
  <pageMargins left="0.25" right="0.25" top="0.75" bottom="0.75" header="0.3" footer="0.3"/>
  <pageSetup scale="23" fitToHeight="0" orientation="landscape" r:id="rId1"/>
  <headerFooter>
    <oddHeader>&amp;LUpdated: &amp;D, &amp;T&amp;CAENC Education Strategic Plan - 2021&amp;R&amp;G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F9BD0-9C97-464F-B43E-CB06285D0DCB}">
  <dimension ref="A1:W58"/>
  <sheetViews>
    <sheetView zoomScale="60" zoomScaleNormal="60" workbookViewId="0">
      <pane ySplit="1" topLeftCell="A2" activePane="bottomLeft" state="frozen"/>
      <selection pane="bottomLeft" activeCell="K4" sqref="K4"/>
    </sheetView>
  </sheetViews>
  <sheetFormatPr defaultRowHeight="15" x14ac:dyDescent="0.25"/>
  <cols>
    <col min="1" max="1" width="50.81640625" style="27" customWidth="1"/>
    <col min="2" max="2" width="23.1796875" style="27" customWidth="1"/>
    <col min="3" max="3" width="41.54296875" style="27" customWidth="1"/>
    <col min="4" max="4" width="17.08984375" style="41" bestFit="1" customWidth="1"/>
    <col min="5" max="5" width="20.08984375" style="41" bestFit="1" customWidth="1"/>
    <col min="6" max="6" width="18.90625" style="41" customWidth="1"/>
    <col min="7" max="7" width="24.90625" style="41" bestFit="1" customWidth="1"/>
    <col min="8" max="8" width="26.54296875" style="41" bestFit="1" customWidth="1"/>
    <col min="9" max="9" width="27.54296875" style="41" bestFit="1" customWidth="1"/>
    <col min="10" max="10" width="18.54296875" style="41" bestFit="1" customWidth="1"/>
    <col min="11" max="11" width="15.90625" style="41" bestFit="1" customWidth="1"/>
    <col min="12" max="12" width="12.90625" style="41" bestFit="1" customWidth="1"/>
    <col min="13" max="13" width="7.08984375" style="116" bestFit="1" customWidth="1"/>
    <col min="14" max="14" width="31.08984375" style="41" customWidth="1"/>
    <col min="15" max="15" width="15.36328125" style="41" bestFit="1" customWidth="1"/>
    <col min="16" max="16" width="12.08984375" style="41" bestFit="1" customWidth="1"/>
    <col min="17" max="17" width="19.08984375" style="41" bestFit="1" customWidth="1"/>
    <col min="18" max="18" width="22.453125" style="41" customWidth="1"/>
    <col min="19" max="19" width="12.08984375" style="41" bestFit="1" customWidth="1"/>
    <col min="20" max="20" width="35.54296875" style="41" bestFit="1" customWidth="1"/>
    <col min="21" max="21" width="23.08984375" style="41" bestFit="1" customWidth="1"/>
    <col min="22" max="22" width="9.36328125" style="41" customWidth="1"/>
    <col min="23" max="23" width="7.90625" style="41" bestFit="1" customWidth="1"/>
  </cols>
  <sheetData>
    <row r="1" spans="1:23" ht="150" x14ac:dyDescent="0.25">
      <c r="A1" s="1" t="s">
        <v>1</v>
      </c>
      <c r="B1" s="1" t="s">
        <v>0</v>
      </c>
      <c r="C1" s="1" t="s">
        <v>4</v>
      </c>
      <c r="D1" s="39" t="s">
        <v>323</v>
      </c>
      <c r="E1" s="39" t="s">
        <v>324</v>
      </c>
      <c r="F1" s="39" t="s">
        <v>325</v>
      </c>
      <c r="G1" s="39" t="s">
        <v>326</v>
      </c>
      <c r="H1" s="39" t="s">
        <v>327</v>
      </c>
      <c r="I1" s="39" t="s">
        <v>332</v>
      </c>
      <c r="J1" s="39" t="s">
        <v>328</v>
      </c>
      <c r="K1" s="39" t="s">
        <v>329</v>
      </c>
      <c r="L1" s="39" t="s">
        <v>322</v>
      </c>
      <c r="M1" s="114" t="s">
        <v>246</v>
      </c>
      <c r="N1" s="39" t="s">
        <v>117</v>
      </c>
      <c r="O1" s="39" t="s">
        <v>118</v>
      </c>
      <c r="P1" s="39" t="s">
        <v>119</v>
      </c>
      <c r="Q1" s="39" t="s">
        <v>120</v>
      </c>
      <c r="R1" s="39" t="s">
        <v>121</v>
      </c>
      <c r="S1" s="39" t="s">
        <v>122</v>
      </c>
      <c r="T1" s="39" t="s">
        <v>123</v>
      </c>
      <c r="U1" s="39" t="s">
        <v>124</v>
      </c>
      <c r="V1" s="39" t="s">
        <v>2</v>
      </c>
      <c r="W1" s="39" t="s">
        <v>24</v>
      </c>
    </row>
    <row r="2" spans="1:23" ht="15.6" x14ac:dyDescent="0.25">
      <c r="A2" s="47" t="s">
        <v>334</v>
      </c>
      <c r="B2" s="47"/>
      <c r="C2" s="47"/>
      <c r="D2" s="48">
        <f>M58</f>
        <v>39</v>
      </c>
      <c r="E2" s="48">
        <f>M58</f>
        <v>39</v>
      </c>
      <c r="F2" s="48">
        <f>M58</f>
        <v>39</v>
      </c>
      <c r="G2" s="48">
        <f>M58</f>
        <v>39</v>
      </c>
      <c r="H2" s="48">
        <f>M58</f>
        <v>39</v>
      </c>
      <c r="I2" s="48">
        <f>M58</f>
        <v>39</v>
      </c>
      <c r="J2" s="48">
        <f>M58</f>
        <v>39</v>
      </c>
      <c r="K2" s="48">
        <f>M58</f>
        <v>39</v>
      </c>
      <c r="L2" s="48">
        <f>M58</f>
        <v>39</v>
      </c>
      <c r="M2" s="115">
        <f>D2</f>
        <v>39</v>
      </c>
      <c r="N2" s="48">
        <f>W58</f>
        <v>39</v>
      </c>
      <c r="O2" s="48">
        <f>W58</f>
        <v>39</v>
      </c>
      <c r="P2" s="48">
        <f>W58</f>
        <v>39</v>
      </c>
      <c r="Q2" s="48">
        <f>W58</f>
        <v>39</v>
      </c>
      <c r="R2" s="48">
        <f>W58</f>
        <v>39</v>
      </c>
      <c r="S2" s="48">
        <f>W58</f>
        <v>39</v>
      </c>
      <c r="T2" s="48">
        <f>W58</f>
        <v>39</v>
      </c>
      <c r="U2" s="48">
        <f>W58</f>
        <v>39</v>
      </c>
      <c r="V2" s="48">
        <f>M58</f>
        <v>39</v>
      </c>
      <c r="W2" s="48">
        <f>M58</f>
        <v>39</v>
      </c>
    </row>
    <row r="3" spans="1:23" ht="15.6" x14ac:dyDescent="0.25">
      <c r="A3" s="47" t="s">
        <v>335</v>
      </c>
      <c r="B3" s="47"/>
      <c r="C3" s="47"/>
      <c r="D3" s="48">
        <f>D58</f>
        <v>3</v>
      </c>
      <c r="E3" s="48">
        <f t="shared" ref="E3:L3" si="0">E58</f>
        <v>5</v>
      </c>
      <c r="F3" s="48">
        <f t="shared" si="0"/>
        <v>4</v>
      </c>
      <c r="G3" s="48">
        <f t="shared" si="0"/>
        <v>7</v>
      </c>
      <c r="H3" s="48">
        <f t="shared" si="0"/>
        <v>9</v>
      </c>
      <c r="I3" s="48">
        <f t="shared" si="0"/>
        <v>3</v>
      </c>
      <c r="J3" s="48">
        <f t="shared" si="0"/>
        <v>3</v>
      </c>
      <c r="K3" s="48">
        <f t="shared" si="0"/>
        <v>4</v>
      </c>
      <c r="L3" s="48">
        <f t="shared" si="0"/>
        <v>1</v>
      </c>
      <c r="M3" s="115">
        <f>SUM(D3:L3)</f>
        <v>39</v>
      </c>
      <c r="N3" s="48">
        <f>N58</f>
        <v>7</v>
      </c>
      <c r="O3" s="48">
        <f t="shared" ref="O3:V3" si="1">O58</f>
        <v>3</v>
      </c>
      <c r="P3" s="48">
        <f t="shared" si="1"/>
        <v>3</v>
      </c>
      <c r="Q3" s="48">
        <f t="shared" si="1"/>
        <v>2</v>
      </c>
      <c r="R3" s="48">
        <f t="shared" si="1"/>
        <v>8</v>
      </c>
      <c r="S3" s="48">
        <f t="shared" si="1"/>
        <v>11</v>
      </c>
      <c r="T3" s="48">
        <f t="shared" si="1"/>
        <v>4</v>
      </c>
      <c r="U3" s="48">
        <f t="shared" si="1"/>
        <v>0</v>
      </c>
      <c r="V3" s="48">
        <f t="shared" si="1"/>
        <v>1</v>
      </c>
      <c r="W3" s="48">
        <f>SUM(N3:V3)</f>
        <v>39</v>
      </c>
    </row>
    <row r="4" spans="1:23" ht="15.6" x14ac:dyDescent="0.25">
      <c r="A4" s="47" t="s">
        <v>336</v>
      </c>
      <c r="B4" s="47"/>
      <c r="C4" s="47"/>
      <c r="D4" s="50">
        <f>D3/D2</f>
        <v>7.6923076923076927E-2</v>
      </c>
      <c r="E4" s="50">
        <f t="shared" ref="E4:K4" si="2">E3/E2</f>
        <v>0.12820512820512819</v>
      </c>
      <c r="F4" s="50">
        <f t="shared" si="2"/>
        <v>0.10256410256410256</v>
      </c>
      <c r="G4" s="50">
        <f t="shared" si="2"/>
        <v>0.17948717948717949</v>
      </c>
      <c r="H4" s="50">
        <f t="shared" si="2"/>
        <v>0.23076923076923078</v>
      </c>
      <c r="I4" s="50">
        <f t="shared" si="2"/>
        <v>7.6923076923076927E-2</v>
      </c>
      <c r="J4" s="50">
        <f t="shared" si="2"/>
        <v>7.6923076923076927E-2</v>
      </c>
      <c r="K4" s="50">
        <f t="shared" si="2"/>
        <v>0.10256410256410256</v>
      </c>
      <c r="L4" s="48"/>
      <c r="M4" s="115" t="s">
        <v>232</v>
      </c>
      <c r="N4" s="50">
        <f t="shared" ref="N4:V4" si="3">N3/N2</f>
        <v>0.17948717948717949</v>
      </c>
      <c r="O4" s="50">
        <f t="shared" si="3"/>
        <v>7.6923076923076927E-2</v>
      </c>
      <c r="P4" s="50">
        <f t="shared" si="3"/>
        <v>7.6923076923076927E-2</v>
      </c>
      <c r="Q4" s="50">
        <f t="shared" si="3"/>
        <v>5.128205128205128E-2</v>
      </c>
      <c r="R4" s="50">
        <f t="shared" si="3"/>
        <v>0.20512820512820512</v>
      </c>
      <c r="S4" s="50">
        <f t="shared" si="3"/>
        <v>0.28205128205128205</v>
      </c>
      <c r="T4" s="50">
        <f t="shared" si="3"/>
        <v>0.10256410256410256</v>
      </c>
      <c r="U4" s="50">
        <f t="shared" si="3"/>
        <v>0</v>
      </c>
      <c r="V4" s="50">
        <f t="shared" si="3"/>
        <v>2.564102564102564E-2</v>
      </c>
      <c r="W4" s="48" t="s">
        <v>232</v>
      </c>
    </row>
    <row r="5" spans="1:23" ht="15.6" x14ac:dyDescent="0.25">
      <c r="A5" s="47"/>
      <c r="B5" s="47"/>
      <c r="C5" s="47"/>
      <c r="D5" s="50"/>
      <c r="E5" s="50"/>
      <c r="F5" s="50"/>
      <c r="G5" s="50"/>
      <c r="H5" s="50"/>
      <c r="I5" s="50"/>
      <c r="J5" s="50"/>
      <c r="K5" s="50"/>
      <c r="L5" s="48"/>
      <c r="M5" s="115"/>
      <c r="N5" s="48"/>
      <c r="O5" s="48"/>
      <c r="P5" s="48"/>
      <c r="Q5" s="48"/>
      <c r="R5" s="48"/>
      <c r="S5" s="48"/>
      <c r="T5" s="48"/>
      <c r="U5" s="48"/>
      <c r="V5" s="48"/>
      <c r="W5" s="48"/>
    </row>
    <row r="6" spans="1:23" s="120" customFormat="1" ht="15.6" x14ac:dyDescent="0.25">
      <c r="A6" s="119" t="s">
        <v>368</v>
      </c>
      <c r="B6" s="28"/>
      <c r="C6" s="28"/>
      <c r="D6" s="40"/>
      <c r="E6" s="40"/>
      <c r="F6" s="40"/>
      <c r="G6" s="40"/>
      <c r="H6" s="40"/>
      <c r="I6" s="40"/>
      <c r="J6" s="40"/>
      <c r="K6" s="40"/>
      <c r="L6" s="40"/>
      <c r="M6" s="118"/>
      <c r="N6" s="40"/>
      <c r="O6" s="40"/>
      <c r="P6" s="40"/>
      <c r="Q6" s="40"/>
      <c r="R6" s="40"/>
      <c r="S6" s="40"/>
      <c r="T6" s="40"/>
      <c r="U6" s="40"/>
      <c r="V6" s="40"/>
      <c r="W6" s="40"/>
    </row>
    <row r="7" spans="1:23" s="120" customFormat="1" ht="15.6" x14ac:dyDescent="0.3">
      <c r="A7" s="106"/>
      <c r="B7" s="28" t="s">
        <v>312</v>
      </c>
      <c r="C7" s="28" t="s">
        <v>369</v>
      </c>
      <c r="D7" s="40"/>
      <c r="E7" s="40"/>
      <c r="F7" s="40"/>
      <c r="G7" s="40"/>
      <c r="H7" s="40"/>
      <c r="I7" s="40"/>
      <c r="J7" s="40"/>
      <c r="K7" s="40">
        <v>1</v>
      </c>
      <c r="L7" s="40"/>
      <c r="M7" s="118">
        <f>SUM(H7:L7)</f>
        <v>1</v>
      </c>
      <c r="N7" s="40"/>
      <c r="O7" s="40"/>
      <c r="P7" s="40"/>
      <c r="Q7" s="40"/>
      <c r="R7" s="40">
        <v>1</v>
      </c>
      <c r="S7" s="40"/>
      <c r="T7" s="40"/>
      <c r="U7" s="40"/>
      <c r="V7" s="40"/>
      <c r="W7" s="40">
        <f>SUM(R7:V7)</f>
        <v>1</v>
      </c>
    </row>
    <row r="8" spans="1:23" s="120" customFormat="1" ht="17.399999999999999" x14ac:dyDescent="0.3">
      <c r="A8" s="119"/>
      <c r="B8" s="28" t="s">
        <v>312</v>
      </c>
      <c r="C8" s="28" t="s">
        <v>370</v>
      </c>
      <c r="D8" s="121"/>
      <c r="E8" s="121"/>
      <c r="F8" s="121"/>
      <c r="G8" s="121"/>
      <c r="H8" s="121"/>
      <c r="I8" s="121">
        <v>1</v>
      </c>
      <c r="J8" s="121"/>
      <c r="K8" s="121"/>
      <c r="L8" s="121"/>
      <c r="M8" s="122">
        <f>SUM(E8:L8)</f>
        <v>1</v>
      </c>
      <c r="N8" s="121"/>
      <c r="O8" s="121"/>
      <c r="P8" s="121"/>
      <c r="Q8" s="121"/>
      <c r="R8" s="121">
        <v>1</v>
      </c>
      <c r="S8" s="121"/>
      <c r="T8" s="121"/>
      <c r="U8" s="121"/>
      <c r="V8" s="121"/>
      <c r="W8" s="121">
        <f>SUM(O8:V8)</f>
        <v>1</v>
      </c>
    </row>
    <row r="9" spans="1:23" s="120" customFormat="1" ht="15.6" x14ac:dyDescent="0.3">
      <c r="A9" s="106"/>
      <c r="B9" s="28" t="s">
        <v>312</v>
      </c>
      <c r="C9" s="28" t="s">
        <v>371</v>
      </c>
      <c r="D9" s="40">
        <v>1</v>
      </c>
      <c r="E9" s="40"/>
      <c r="F9" s="40"/>
      <c r="G9" s="40"/>
      <c r="H9" s="40"/>
      <c r="I9" s="40"/>
      <c r="J9" s="40"/>
      <c r="K9" s="40"/>
      <c r="L9" s="40"/>
      <c r="M9" s="118">
        <f>SUM(D9:L9)</f>
        <v>1</v>
      </c>
      <c r="N9" s="40"/>
      <c r="O9" s="40">
        <v>1</v>
      </c>
      <c r="P9" s="40"/>
      <c r="Q9" s="40"/>
      <c r="R9" s="40"/>
      <c r="S9" s="40"/>
      <c r="T9" s="40"/>
      <c r="U9" s="40"/>
      <c r="V9" s="40"/>
      <c r="W9" s="40">
        <f>SUM(O9:V9)</f>
        <v>1</v>
      </c>
    </row>
    <row r="10" spans="1:23" s="120" customFormat="1" ht="15.6" x14ac:dyDescent="0.25">
      <c r="A10" s="119"/>
      <c r="B10" s="28" t="s">
        <v>312</v>
      </c>
      <c r="C10" s="28" t="s">
        <v>372</v>
      </c>
      <c r="D10" s="40"/>
      <c r="E10" s="40"/>
      <c r="F10" s="40">
        <v>1</v>
      </c>
      <c r="G10" s="40"/>
      <c r="H10" s="40"/>
      <c r="I10" s="40"/>
      <c r="J10" s="40"/>
      <c r="K10" s="40"/>
      <c r="L10" s="40"/>
      <c r="M10" s="118">
        <f>SUM(E10:L10)</f>
        <v>1</v>
      </c>
      <c r="N10" s="40"/>
      <c r="O10" s="40"/>
      <c r="P10" s="40"/>
      <c r="Q10" s="40"/>
      <c r="R10" s="40"/>
      <c r="S10" s="40">
        <v>1</v>
      </c>
      <c r="T10" s="40"/>
      <c r="U10" s="40"/>
      <c r="V10" s="40"/>
      <c r="W10" s="40">
        <f>SUM(O10:V10)</f>
        <v>1</v>
      </c>
    </row>
    <row r="11" spans="1:23" s="120" customFormat="1" ht="30" x14ac:dyDescent="0.25">
      <c r="A11" s="119"/>
      <c r="B11" s="28" t="s">
        <v>312</v>
      </c>
      <c r="C11" s="28" t="s">
        <v>373</v>
      </c>
      <c r="D11" s="40"/>
      <c r="E11" s="40">
        <v>1</v>
      </c>
      <c r="F11" s="40"/>
      <c r="G11" s="40"/>
      <c r="H11" s="40"/>
      <c r="I11" s="40"/>
      <c r="J11" s="40"/>
      <c r="K11" s="40"/>
      <c r="L11" s="40"/>
      <c r="M11" s="118">
        <f>SUM(E11:L11)</f>
        <v>1</v>
      </c>
      <c r="N11" s="40"/>
      <c r="O11" s="40"/>
      <c r="P11" s="40"/>
      <c r="Q11" s="40"/>
      <c r="R11" s="40"/>
      <c r="S11" s="40">
        <v>1</v>
      </c>
      <c r="T11" s="40"/>
      <c r="U11" s="40"/>
      <c r="V11" s="40"/>
      <c r="W11" s="40">
        <f>SUM(O11:V11)</f>
        <v>1</v>
      </c>
    </row>
    <row r="12" spans="1:23" s="120" customFormat="1" ht="15.6" x14ac:dyDescent="0.3">
      <c r="A12" s="106" t="s">
        <v>374</v>
      </c>
      <c r="B12" s="28" t="s">
        <v>148</v>
      </c>
      <c r="C12" s="28" t="s">
        <v>375</v>
      </c>
      <c r="D12" s="40"/>
      <c r="E12" s="40"/>
      <c r="F12" s="40"/>
      <c r="G12" s="40"/>
      <c r="H12" s="40">
        <v>6</v>
      </c>
      <c r="I12" s="40"/>
      <c r="J12" s="40"/>
      <c r="K12" s="40"/>
      <c r="L12" s="40"/>
      <c r="M12" s="118">
        <f>SUM(D12:L12)</f>
        <v>6</v>
      </c>
      <c r="N12" s="40">
        <v>6</v>
      </c>
      <c r="O12" s="40"/>
      <c r="P12" s="40"/>
      <c r="Q12" s="40"/>
      <c r="R12" s="40"/>
      <c r="S12" s="40"/>
      <c r="T12" s="40"/>
      <c r="U12" s="40"/>
      <c r="V12" s="40"/>
      <c r="W12" s="40">
        <f>SUM(N12:V12)</f>
        <v>6</v>
      </c>
    </row>
    <row r="13" spans="1:23" s="120" customFormat="1" ht="15.6" x14ac:dyDescent="0.3">
      <c r="A13" s="106"/>
      <c r="B13" s="28"/>
      <c r="C13" s="28"/>
      <c r="D13" s="40"/>
      <c r="E13" s="40"/>
      <c r="F13" s="40"/>
      <c r="G13" s="40"/>
      <c r="H13" s="40"/>
      <c r="I13" s="40"/>
      <c r="J13" s="40"/>
      <c r="K13" s="40"/>
      <c r="L13" s="40"/>
      <c r="M13" s="118"/>
      <c r="N13" s="40"/>
      <c r="O13" s="40"/>
      <c r="P13" s="40"/>
      <c r="Q13" s="40"/>
      <c r="R13" s="40"/>
      <c r="S13" s="40"/>
      <c r="T13" s="40"/>
      <c r="U13" s="40"/>
      <c r="V13" s="40"/>
      <c r="W13" s="40"/>
    </row>
    <row r="14" spans="1:23" s="120" customFormat="1" ht="15.6" x14ac:dyDescent="0.3">
      <c r="A14" s="106"/>
      <c r="B14" s="28"/>
      <c r="C14" s="28"/>
      <c r="D14" s="40"/>
      <c r="E14" s="40"/>
      <c r="F14" s="40"/>
      <c r="G14" s="40"/>
      <c r="H14" s="40"/>
      <c r="I14" s="40"/>
      <c r="J14" s="40"/>
      <c r="K14" s="40"/>
      <c r="L14" s="40"/>
      <c r="M14" s="118"/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1:23" s="120" customFormat="1" ht="15.6" x14ac:dyDescent="0.3">
      <c r="A15" s="106" t="s">
        <v>376</v>
      </c>
      <c r="B15" s="28"/>
      <c r="C15" s="28"/>
      <c r="D15" s="40"/>
      <c r="E15" s="40"/>
      <c r="F15" s="40"/>
      <c r="G15" s="40"/>
      <c r="H15" s="40"/>
      <c r="I15" s="40"/>
      <c r="J15" s="40"/>
      <c r="K15" s="40"/>
      <c r="L15" s="40"/>
      <c r="M15" s="118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1:23" s="120" customFormat="1" ht="15.6" x14ac:dyDescent="0.3">
      <c r="A16" s="106"/>
      <c r="B16" s="28" t="s">
        <v>106</v>
      </c>
      <c r="C16" s="28" t="s">
        <v>377</v>
      </c>
      <c r="D16" s="40"/>
      <c r="E16" s="40"/>
      <c r="F16" s="40"/>
      <c r="G16" s="40"/>
      <c r="H16" s="40">
        <v>1</v>
      </c>
      <c r="I16" s="40"/>
      <c r="J16" s="40"/>
      <c r="K16" s="40"/>
      <c r="L16" s="40"/>
      <c r="M16" s="118">
        <f t="shared" ref="M16:M21" si="4">SUM(E16:L16)</f>
        <v>1</v>
      </c>
      <c r="N16" s="40"/>
      <c r="O16" s="40"/>
      <c r="P16" s="40"/>
      <c r="Q16" s="40"/>
      <c r="R16" s="40"/>
      <c r="S16" s="40"/>
      <c r="T16" s="40">
        <v>1</v>
      </c>
      <c r="U16" s="40"/>
      <c r="V16" s="40"/>
      <c r="W16" s="40">
        <f t="shared" ref="W16:W22" si="5">SUM(O16:V16)</f>
        <v>1</v>
      </c>
    </row>
    <row r="17" spans="1:23" s="120" customFormat="1" ht="30.6" x14ac:dyDescent="0.3">
      <c r="A17" s="106"/>
      <c r="B17" s="28" t="s">
        <v>106</v>
      </c>
      <c r="C17" s="28" t="s">
        <v>383</v>
      </c>
      <c r="D17" s="40"/>
      <c r="E17" s="40"/>
      <c r="F17" s="40"/>
      <c r="G17" s="40"/>
      <c r="H17" s="40"/>
      <c r="I17" s="40"/>
      <c r="J17" s="40">
        <v>1</v>
      </c>
      <c r="K17" s="40"/>
      <c r="L17" s="40"/>
      <c r="M17" s="118">
        <f t="shared" si="4"/>
        <v>1</v>
      </c>
      <c r="N17" s="40"/>
      <c r="O17" s="40"/>
      <c r="P17" s="40"/>
      <c r="Q17" s="40"/>
      <c r="R17" s="40"/>
      <c r="S17" s="40">
        <v>1</v>
      </c>
      <c r="T17" s="40"/>
      <c r="U17" s="40"/>
      <c r="V17" s="40"/>
      <c r="W17" s="40">
        <f t="shared" si="5"/>
        <v>1</v>
      </c>
    </row>
    <row r="18" spans="1:23" s="120" customFormat="1" ht="15.6" x14ac:dyDescent="0.3">
      <c r="A18" s="106"/>
      <c r="B18" s="28" t="s">
        <v>106</v>
      </c>
      <c r="C18" s="28" t="s">
        <v>380</v>
      </c>
      <c r="D18" s="40"/>
      <c r="E18" s="40"/>
      <c r="F18" s="40">
        <v>1</v>
      </c>
      <c r="G18" s="40"/>
      <c r="H18" s="40"/>
      <c r="I18" s="40"/>
      <c r="J18" s="40"/>
      <c r="K18" s="40"/>
      <c r="L18" s="40"/>
      <c r="M18" s="118">
        <f>SUM(E18:L18)</f>
        <v>1</v>
      </c>
      <c r="N18" s="40"/>
      <c r="O18" s="40"/>
      <c r="P18" s="40">
        <v>1</v>
      </c>
      <c r="Q18" s="40"/>
      <c r="R18" s="40"/>
      <c r="S18" s="40"/>
      <c r="T18" s="40"/>
      <c r="U18" s="40"/>
      <c r="V18" s="40"/>
      <c r="W18" s="40">
        <f>SUM(O18:V18)</f>
        <v>1</v>
      </c>
    </row>
    <row r="19" spans="1:23" s="120" customFormat="1" ht="15.6" x14ac:dyDescent="0.3">
      <c r="A19" s="106"/>
      <c r="B19" s="28" t="s">
        <v>312</v>
      </c>
      <c r="C19" s="28" t="s">
        <v>385</v>
      </c>
      <c r="D19" s="40">
        <v>1</v>
      </c>
      <c r="E19" s="40"/>
      <c r="F19" s="40"/>
      <c r="G19" s="40"/>
      <c r="H19" s="40"/>
      <c r="I19" s="40"/>
      <c r="J19" s="40"/>
      <c r="K19" s="40"/>
      <c r="L19" s="40"/>
      <c r="M19" s="118">
        <f>SUM(D19:L19)</f>
        <v>1</v>
      </c>
      <c r="N19" s="40"/>
      <c r="O19" s="40"/>
      <c r="P19" s="40"/>
      <c r="Q19" s="40"/>
      <c r="R19" s="40"/>
      <c r="S19" s="40">
        <v>1</v>
      </c>
      <c r="T19" s="40"/>
      <c r="U19" s="40"/>
      <c r="V19" s="40"/>
      <c r="W19" s="40">
        <f t="shared" si="5"/>
        <v>1</v>
      </c>
    </row>
    <row r="20" spans="1:23" s="120" customFormat="1" ht="15.6" x14ac:dyDescent="0.3">
      <c r="A20" s="106"/>
      <c r="B20" s="28" t="s">
        <v>312</v>
      </c>
      <c r="C20" s="28" t="s">
        <v>379</v>
      </c>
      <c r="D20" s="40"/>
      <c r="E20" s="40">
        <v>1</v>
      </c>
      <c r="F20" s="40"/>
      <c r="G20" s="40"/>
      <c r="H20" s="40"/>
      <c r="I20" s="40"/>
      <c r="J20" s="40"/>
      <c r="K20" s="40"/>
      <c r="L20" s="40"/>
      <c r="M20" s="118">
        <f t="shared" si="4"/>
        <v>1</v>
      </c>
      <c r="N20" s="40"/>
      <c r="O20" s="40"/>
      <c r="P20" s="40"/>
      <c r="Q20" s="40"/>
      <c r="R20" s="40">
        <v>1</v>
      </c>
      <c r="S20" s="40"/>
      <c r="T20" s="40"/>
      <c r="U20" s="40"/>
      <c r="V20" s="40"/>
      <c r="W20" s="40">
        <f t="shared" si="5"/>
        <v>1</v>
      </c>
    </row>
    <row r="21" spans="1:23" s="120" customFormat="1" ht="15.6" x14ac:dyDescent="0.3">
      <c r="A21" s="106"/>
      <c r="B21" s="28" t="s">
        <v>312</v>
      </c>
      <c r="C21" s="28" t="s">
        <v>381</v>
      </c>
      <c r="D21" s="40"/>
      <c r="E21" s="40"/>
      <c r="F21" s="40"/>
      <c r="G21" s="40">
        <v>1</v>
      </c>
      <c r="H21" s="40"/>
      <c r="I21" s="40"/>
      <c r="J21" s="40"/>
      <c r="K21" s="40"/>
      <c r="L21" s="40"/>
      <c r="M21" s="118">
        <f t="shared" si="4"/>
        <v>1</v>
      </c>
      <c r="N21" s="40"/>
      <c r="O21" s="40"/>
      <c r="P21" s="40"/>
      <c r="Q21" s="40"/>
      <c r="R21" s="40">
        <v>1</v>
      </c>
      <c r="S21" s="40"/>
      <c r="T21" s="40"/>
      <c r="U21" s="40"/>
      <c r="V21" s="40"/>
      <c r="W21" s="40">
        <f t="shared" si="5"/>
        <v>1</v>
      </c>
    </row>
    <row r="22" spans="1:23" s="120" customFormat="1" ht="15.6" x14ac:dyDescent="0.3">
      <c r="A22" s="106"/>
      <c r="B22" s="28" t="s">
        <v>312</v>
      </c>
      <c r="C22" s="28" t="s">
        <v>382</v>
      </c>
      <c r="D22" s="40"/>
      <c r="E22" s="40">
        <v>1</v>
      </c>
      <c r="F22" s="40"/>
      <c r="G22" s="40"/>
      <c r="H22" s="40"/>
      <c r="I22" s="40"/>
      <c r="J22" s="40"/>
      <c r="K22" s="40"/>
      <c r="L22" s="40"/>
      <c r="M22" s="118">
        <f>SUM(E22:L22)</f>
        <v>1</v>
      </c>
      <c r="N22" s="40"/>
      <c r="O22" s="40"/>
      <c r="P22" s="40"/>
      <c r="Q22" s="40"/>
      <c r="R22" s="40">
        <v>1</v>
      </c>
      <c r="S22" s="40"/>
      <c r="T22" s="40"/>
      <c r="U22" s="40"/>
      <c r="V22" s="40"/>
      <c r="W22" s="40">
        <f t="shared" si="5"/>
        <v>1</v>
      </c>
    </row>
    <row r="23" spans="1:23" s="120" customFormat="1" ht="15.6" x14ac:dyDescent="0.3">
      <c r="A23" s="106"/>
      <c r="B23" s="28"/>
      <c r="C23" s="123"/>
      <c r="D23" s="40"/>
      <c r="E23" s="40"/>
      <c r="F23" s="40"/>
      <c r="G23" s="40"/>
      <c r="H23" s="40"/>
      <c r="I23" s="40"/>
      <c r="J23" s="40"/>
      <c r="K23" s="40"/>
      <c r="L23" s="40"/>
      <c r="M23" s="118"/>
      <c r="N23" s="40"/>
      <c r="O23" s="40"/>
      <c r="P23" s="40"/>
      <c r="Q23" s="40"/>
      <c r="R23" s="40"/>
      <c r="S23" s="40"/>
      <c r="T23" s="40"/>
      <c r="U23" s="40"/>
      <c r="V23" s="40"/>
      <c r="W23" s="40"/>
    </row>
    <row r="24" spans="1:23" s="120" customFormat="1" x14ac:dyDescent="0.25">
      <c r="A24" s="28"/>
      <c r="B24" s="28"/>
      <c r="C24" s="107"/>
      <c r="D24" s="40"/>
      <c r="E24" s="40"/>
      <c r="F24" s="40"/>
      <c r="G24" s="40"/>
      <c r="H24" s="40"/>
      <c r="I24" s="40"/>
      <c r="J24" s="40"/>
      <c r="K24" s="40"/>
      <c r="L24" s="40"/>
      <c r="M24" s="118"/>
      <c r="N24" s="40"/>
      <c r="O24" s="40"/>
      <c r="P24" s="40"/>
      <c r="Q24" s="40"/>
      <c r="R24" s="40"/>
      <c r="S24" s="40"/>
      <c r="T24" s="40"/>
      <c r="U24" s="40"/>
      <c r="V24" s="40"/>
      <c r="W24" s="40"/>
    </row>
    <row r="25" spans="1:23" s="120" customFormat="1" ht="15.6" x14ac:dyDescent="0.3">
      <c r="A25" s="106" t="s">
        <v>396</v>
      </c>
      <c r="B25" s="28" t="s">
        <v>106</v>
      </c>
      <c r="C25" s="28" t="s">
        <v>384</v>
      </c>
      <c r="D25" s="40"/>
      <c r="E25" s="40">
        <v>1</v>
      </c>
      <c r="F25" s="40"/>
      <c r="G25" s="40"/>
      <c r="H25" s="40"/>
      <c r="I25" s="40"/>
      <c r="J25" s="40"/>
      <c r="K25" s="40"/>
      <c r="L25" s="40"/>
      <c r="M25" s="118">
        <f>SUM(E25:L25)</f>
        <v>1</v>
      </c>
      <c r="N25" s="40"/>
      <c r="O25" s="40"/>
      <c r="P25" s="40"/>
      <c r="Q25" s="40"/>
      <c r="R25" s="40"/>
      <c r="S25" s="40">
        <v>1</v>
      </c>
      <c r="T25" s="40"/>
      <c r="U25" s="40"/>
      <c r="V25" s="40"/>
      <c r="W25" s="40">
        <f>SUM(N25:V25)</f>
        <v>1</v>
      </c>
    </row>
    <row r="26" spans="1:23" s="120" customFormat="1" x14ac:dyDescent="0.25">
      <c r="A26" s="28"/>
      <c r="B26" s="28"/>
      <c r="C26" s="28"/>
      <c r="D26" s="40"/>
      <c r="E26" s="40"/>
      <c r="F26" s="40"/>
      <c r="G26" s="40"/>
      <c r="H26" s="40"/>
      <c r="I26" s="40"/>
      <c r="J26" s="40"/>
      <c r="K26" s="40"/>
      <c r="L26" s="40"/>
      <c r="M26" s="118"/>
      <c r="N26" s="40"/>
      <c r="O26" s="40"/>
      <c r="P26" s="40"/>
      <c r="Q26" s="40"/>
      <c r="R26" s="40"/>
      <c r="S26" s="40"/>
      <c r="T26" s="40"/>
      <c r="U26" s="40"/>
      <c r="V26" s="40"/>
      <c r="W26" s="40"/>
    </row>
    <row r="27" spans="1:23" s="120" customFormat="1" ht="15.6" x14ac:dyDescent="0.3">
      <c r="A27" s="106" t="s">
        <v>397</v>
      </c>
      <c r="B27" s="28" t="s">
        <v>106</v>
      </c>
      <c r="C27" s="28" t="s">
        <v>395</v>
      </c>
      <c r="D27" s="40"/>
      <c r="E27" s="40"/>
      <c r="F27" s="40"/>
      <c r="G27" s="40">
        <v>1</v>
      </c>
      <c r="H27" s="40"/>
      <c r="I27" s="40"/>
      <c r="J27" s="40"/>
      <c r="K27" s="40"/>
      <c r="L27" s="40"/>
      <c r="M27" s="118">
        <v>1</v>
      </c>
      <c r="N27" s="40"/>
      <c r="O27" s="40">
        <v>1</v>
      </c>
      <c r="P27" s="40"/>
      <c r="Q27" s="40"/>
      <c r="R27" s="40"/>
      <c r="S27" s="40"/>
      <c r="T27" s="40"/>
      <c r="U27" s="40"/>
      <c r="V27" s="40"/>
      <c r="W27" s="40">
        <v>1</v>
      </c>
    </row>
    <row r="28" spans="1:23" s="120" customFormat="1" x14ac:dyDescent="0.25">
      <c r="A28" s="28"/>
      <c r="B28" s="28"/>
      <c r="C28" s="28"/>
      <c r="D28" s="40"/>
      <c r="E28" s="40"/>
      <c r="F28" s="40"/>
      <c r="G28" s="40"/>
      <c r="H28" s="40"/>
      <c r="I28" s="40"/>
      <c r="J28" s="40"/>
      <c r="K28" s="40"/>
      <c r="L28" s="40"/>
      <c r="M28" s="118"/>
      <c r="N28" s="40"/>
      <c r="O28" s="40"/>
      <c r="P28" s="40"/>
      <c r="Q28" s="40"/>
      <c r="R28" s="40"/>
      <c r="S28" s="40"/>
      <c r="T28" s="40"/>
      <c r="U28" s="40"/>
      <c r="V28" s="40"/>
      <c r="W28" s="40"/>
    </row>
    <row r="29" spans="1:23" s="120" customFormat="1" ht="15.6" x14ac:dyDescent="0.3">
      <c r="A29" s="106" t="s">
        <v>398</v>
      </c>
      <c r="B29" s="28"/>
      <c r="C29" s="28"/>
      <c r="D29" s="40"/>
      <c r="E29" s="40"/>
      <c r="F29" s="40"/>
      <c r="G29" s="40"/>
      <c r="H29" s="40"/>
      <c r="I29" s="40"/>
      <c r="J29" s="40"/>
      <c r="K29" s="40"/>
      <c r="L29" s="40"/>
      <c r="M29" s="118"/>
      <c r="N29" s="40"/>
      <c r="O29" s="40"/>
      <c r="P29" s="40"/>
      <c r="Q29" s="40"/>
      <c r="R29" s="40"/>
      <c r="S29" s="40"/>
      <c r="T29" s="40"/>
      <c r="U29" s="40"/>
      <c r="V29" s="40"/>
      <c r="W29" s="40"/>
    </row>
    <row r="30" spans="1:23" s="120" customFormat="1" ht="18.600000000000001" customHeight="1" x14ac:dyDescent="0.25">
      <c r="A30" s="28"/>
      <c r="B30" s="28" t="s">
        <v>386</v>
      </c>
      <c r="C30" s="28" t="s">
        <v>394</v>
      </c>
      <c r="D30" s="40"/>
      <c r="E30" s="40"/>
      <c r="F30" s="40"/>
      <c r="G30" s="40"/>
      <c r="H30" s="40"/>
      <c r="I30" s="40">
        <v>1</v>
      </c>
      <c r="J30" s="40"/>
      <c r="K30" s="40"/>
      <c r="L30" s="40"/>
      <c r="M30" s="118">
        <f>SUM(E30:L30)</f>
        <v>1</v>
      </c>
      <c r="N30" s="40"/>
      <c r="O30" s="40"/>
      <c r="P30" s="40"/>
      <c r="Q30" s="40"/>
      <c r="R30" s="40"/>
      <c r="S30" s="40">
        <v>1</v>
      </c>
      <c r="T30" s="40"/>
      <c r="U30" s="40"/>
      <c r="V30" s="40"/>
      <c r="W30" s="40">
        <f t="shared" ref="W30:W36" si="6">SUM(N30:V30)</f>
        <v>1</v>
      </c>
    </row>
    <row r="31" spans="1:23" s="120" customFormat="1" x14ac:dyDescent="0.25">
      <c r="A31" s="28"/>
      <c r="B31" s="28" t="s">
        <v>386</v>
      </c>
      <c r="C31" s="28" t="s">
        <v>387</v>
      </c>
      <c r="D31" s="40"/>
      <c r="E31" s="40"/>
      <c r="F31" s="40"/>
      <c r="G31" s="40">
        <v>1</v>
      </c>
      <c r="H31" s="40"/>
      <c r="I31" s="40"/>
      <c r="J31" s="40"/>
      <c r="K31" s="40"/>
      <c r="L31" s="40"/>
      <c r="M31" s="118">
        <f>SUM(E31:L31)</f>
        <v>1</v>
      </c>
      <c r="N31" s="40"/>
      <c r="O31" s="40"/>
      <c r="P31" s="40"/>
      <c r="Q31" s="40">
        <v>1</v>
      </c>
      <c r="R31" s="40"/>
      <c r="S31" s="40"/>
      <c r="T31" s="40"/>
      <c r="U31" s="40"/>
      <c r="V31" s="40"/>
      <c r="W31" s="40">
        <f t="shared" si="6"/>
        <v>1</v>
      </c>
    </row>
    <row r="32" spans="1:23" s="120" customFormat="1" ht="23.4" customHeight="1" x14ac:dyDescent="0.25">
      <c r="A32" s="28"/>
      <c r="B32" s="28" t="s">
        <v>386</v>
      </c>
      <c r="C32" s="28" t="s">
        <v>388</v>
      </c>
      <c r="D32" s="40"/>
      <c r="E32" s="40">
        <v>1</v>
      </c>
      <c r="F32" s="40"/>
      <c r="G32" s="40"/>
      <c r="H32" s="40"/>
      <c r="I32" s="40"/>
      <c r="J32" s="40"/>
      <c r="K32" s="40"/>
      <c r="L32" s="40"/>
      <c r="M32" s="118">
        <f>SUM(E32:L32)</f>
        <v>1</v>
      </c>
      <c r="N32" s="40"/>
      <c r="O32" s="40"/>
      <c r="P32" s="40"/>
      <c r="Q32" s="40"/>
      <c r="R32" s="40"/>
      <c r="S32" s="40">
        <v>1</v>
      </c>
      <c r="T32" s="40"/>
      <c r="U32" s="40"/>
      <c r="V32" s="40"/>
      <c r="W32" s="40">
        <f t="shared" si="6"/>
        <v>1</v>
      </c>
    </row>
    <row r="33" spans="1:23" s="120" customFormat="1" x14ac:dyDescent="0.25">
      <c r="A33" s="28"/>
      <c r="B33" s="28" t="s">
        <v>378</v>
      </c>
      <c r="C33" s="28" t="s">
        <v>389</v>
      </c>
      <c r="D33" s="40"/>
      <c r="E33" s="40"/>
      <c r="F33" s="40"/>
      <c r="G33" s="40">
        <v>1</v>
      </c>
      <c r="H33" s="40"/>
      <c r="I33" s="40"/>
      <c r="J33" s="40"/>
      <c r="K33" s="40"/>
      <c r="L33" s="40"/>
      <c r="M33" s="118">
        <f>SUM(E33:L33)</f>
        <v>1</v>
      </c>
      <c r="N33" s="40"/>
      <c r="O33" s="40"/>
      <c r="P33" s="40"/>
      <c r="Q33" s="40">
        <v>1</v>
      </c>
      <c r="R33" s="40"/>
      <c r="S33" s="40"/>
      <c r="T33" s="40"/>
      <c r="U33" s="40"/>
      <c r="V33" s="40"/>
      <c r="W33" s="40">
        <f t="shared" si="6"/>
        <v>1</v>
      </c>
    </row>
    <row r="34" spans="1:23" s="120" customFormat="1" x14ac:dyDescent="0.25">
      <c r="A34" s="28"/>
      <c r="B34" s="28" t="s">
        <v>378</v>
      </c>
      <c r="C34" s="28" t="s">
        <v>390</v>
      </c>
      <c r="D34" s="40">
        <v>1</v>
      </c>
      <c r="E34" s="40"/>
      <c r="F34" s="40"/>
      <c r="G34" s="40"/>
      <c r="H34" s="40"/>
      <c r="I34" s="40"/>
      <c r="J34" s="40"/>
      <c r="K34" s="40"/>
      <c r="L34" s="40"/>
      <c r="M34" s="118">
        <f>SUM(D34:L34)</f>
        <v>1</v>
      </c>
      <c r="N34" s="40">
        <v>1</v>
      </c>
      <c r="O34" s="40"/>
      <c r="P34" s="40"/>
      <c r="Q34" s="40"/>
      <c r="R34" s="40"/>
      <c r="S34" s="40"/>
      <c r="T34" s="40"/>
      <c r="U34" s="40"/>
      <c r="V34" s="40"/>
      <c r="W34" s="40">
        <f t="shared" si="6"/>
        <v>1</v>
      </c>
    </row>
    <row r="35" spans="1:23" s="120" customFormat="1" ht="15.6" x14ac:dyDescent="0.3">
      <c r="A35" s="106"/>
      <c r="B35" s="28" t="s">
        <v>378</v>
      </c>
      <c r="C35" s="28" t="s">
        <v>392</v>
      </c>
      <c r="D35" s="40"/>
      <c r="E35" s="40"/>
      <c r="F35" s="40"/>
      <c r="G35" s="40"/>
      <c r="H35" s="40"/>
      <c r="I35" s="40"/>
      <c r="J35" s="40"/>
      <c r="K35" s="40">
        <v>1</v>
      </c>
      <c r="L35" s="40"/>
      <c r="M35" s="118">
        <f>SUM(K35:L35)</f>
        <v>1</v>
      </c>
      <c r="N35" s="40"/>
      <c r="O35" s="40"/>
      <c r="P35" s="40"/>
      <c r="Q35" s="40"/>
      <c r="R35" s="40">
        <v>1</v>
      </c>
      <c r="S35" s="40"/>
      <c r="T35" s="40"/>
      <c r="U35" s="40"/>
      <c r="V35" s="40"/>
      <c r="W35" s="40">
        <f t="shared" si="6"/>
        <v>1</v>
      </c>
    </row>
    <row r="36" spans="1:23" s="120" customFormat="1" x14ac:dyDescent="0.25">
      <c r="A36" s="28"/>
      <c r="B36" s="28" t="s">
        <v>386</v>
      </c>
      <c r="C36" s="28" t="s">
        <v>391</v>
      </c>
      <c r="D36" s="40"/>
      <c r="E36" s="40"/>
      <c r="F36" s="40"/>
      <c r="G36" s="40">
        <v>1</v>
      </c>
      <c r="H36" s="40"/>
      <c r="I36" s="40"/>
      <c r="J36" s="40"/>
      <c r="K36" s="40"/>
      <c r="L36" s="40"/>
      <c r="M36" s="118">
        <f>SUM(E36:L36)</f>
        <v>1</v>
      </c>
      <c r="N36" s="40"/>
      <c r="O36" s="40"/>
      <c r="P36" s="40">
        <v>1</v>
      </c>
      <c r="Q36" s="40"/>
      <c r="R36" s="40"/>
      <c r="S36" s="40"/>
      <c r="T36" s="40"/>
      <c r="U36" s="40"/>
      <c r="V36" s="40"/>
      <c r="W36" s="40">
        <f t="shared" si="6"/>
        <v>1</v>
      </c>
    </row>
    <row r="37" spans="1:23" s="120" customFormat="1" x14ac:dyDescent="0.25">
      <c r="A37" s="28"/>
      <c r="B37" s="28" t="s">
        <v>386</v>
      </c>
      <c r="C37" s="28" t="s">
        <v>393</v>
      </c>
      <c r="D37" s="40"/>
      <c r="E37" s="40"/>
      <c r="F37" s="40"/>
      <c r="G37" s="40"/>
      <c r="H37" s="40"/>
      <c r="I37" s="40"/>
      <c r="J37" s="40"/>
      <c r="K37" s="40"/>
      <c r="L37" s="40">
        <v>1</v>
      </c>
      <c r="M37" s="118">
        <f>SUM(L37)</f>
        <v>1</v>
      </c>
      <c r="N37" s="40"/>
      <c r="O37" s="40"/>
      <c r="P37" s="40"/>
      <c r="Q37" s="40"/>
      <c r="R37" s="40"/>
      <c r="S37" s="40">
        <v>1</v>
      </c>
      <c r="T37" s="40"/>
      <c r="U37" s="40"/>
      <c r="V37" s="40"/>
      <c r="W37" s="40">
        <f>SUM(N37:V37)</f>
        <v>1</v>
      </c>
    </row>
    <row r="38" spans="1:23" s="120" customFormat="1" x14ac:dyDescent="0.25">
      <c r="A38" s="28"/>
      <c r="B38" s="28"/>
      <c r="C38" s="28"/>
      <c r="D38" s="40"/>
      <c r="E38" s="40"/>
      <c r="F38" s="40"/>
      <c r="G38" s="40"/>
      <c r="H38" s="40"/>
      <c r="I38" s="40"/>
      <c r="J38" s="40"/>
      <c r="K38" s="40"/>
      <c r="L38" s="40"/>
      <c r="M38" s="118"/>
      <c r="N38" s="40"/>
      <c r="O38" s="40"/>
      <c r="P38" s="40"/>
      <c r="Q38" s="40"/>
      <c r="R38" s="40"/>
      <c r="S38" s="40"/>
      <c r="T38" s="40"/>
      <c r="U38" s="40"/>
      <c r="V38" s="40"/>
      <c r="W38" s="40"/>
    </row>
    <row r="39" spans="1:23" s="120" customFormat="1" x14ac:dyDescent="0.25">
      <c r="A39" s="28"/>
      <c r="B39" s="28"/>
      <c r="C39" s="28"/>
      <c r="D39" s="40"/>
      <c r="E39" s="40"/>
      <c r="F39" s="40"/>
      <c r="G39" s="40"/>
      <c r="H39" s="40"/>
      <c r="I39" s="40"/>
      <c r="J39" s="40"/>
      <c r="K39" s="40"/>
      <c r="L39" s="40"/>
      <c r="M39" s="118"/>
      <c r="N39" s="40"/>
      <c r="O39" s="40"/>
      <c r="P39" s="40"/>
      <c r="Q39" s="40"/>
      <c r="R39" s="40"/>
      <c r="S39" s="40"/>
      <c r="T39" s="40"/>
      <c r="U39" s="40"/>
      <c r="V39" s="40"/>
      <c r="W39" s="40"/>
    </row>
    <row r="40" spans="1:23" s="120" customFormat="1" ht="15.6" x14ac:dyDescent="0.3">
      <c r="A40" s="106" t="s">
        <v>399</v>
      </c>
      <c r="B40" s="28" t="s">
        <v>106</v>
      </c>
      <c r="C40" t="s">
        <v>401</v>
      </c>
      <c r="D40" s="40"/>
      <c r="E40" s="40"/>
      <c r="F40" s="40"/>
      <c r="G40" s="40">
        <v>1</v>
      </c>
      <c r="H40" s="40"/>
      <c r="I40" s="40"/>
      <c r="J40" s="40"/>
      <c r="K40" s="40"/>
      <c r="L40" s="40"/>
      <c r="M40" s="118">
        <f>SUM(D40:L40)</f>
        <v>1</v>
      </c>
      <c r="O40" s="40"/>
      <c r="P40" s="40">
        <v>1</v>
      </c>
      <c r="Q40" s="40"/>
      <c r="R40" s="40"/>
      <c r="S40" s="40"/>
      <c r="T40" s="40"/>
      <c r="U40" s="40"/>
      <c r="V40" s="40"/>
      <c r="W40" s="40">
        <f>SUM(N40:V40)</f>
        <v>1</v>
      </c>
    </row>
    <row r="41" spans="1:23" s="120" customFormat="1" x14ac:dyDescent="0.25">
      <c r="A41" s="28"/>
      <c r="B41" s="28"/>
      <c r="C41" s="28"/>
      <c r="D41" s="40"/>
      <c r="E41" s="40"/>
      <c r="F41" s="40"/>
      <c r="G41" s="40"/>
      <c r="H41" s="40"/>
      <c r="I41" s="40"/>
      <c r="J41" s="40"/>
      <c r="K41" s="40"/>
      <c r="L41" s="40"/>
      <c r="M41" s="118"/>
      <c r="N41" s="40"/>
      <c r="O41" s="40"/>
      <c r="P41" s="40"/>
      <c r="Q41" s="40"/>
      <c r="R41" s="40"/>
      <c r="S41" s="40"/>
      <c r="T41" s="40"/>
      <c r="U41" s="40"/>
      <c r="V41" s="40"/>
      <c r="W41" s="40"/>
    </row>
    <row r="42" spans="1:23" s="120" customFormat="1" ht="15.6" x14ac:dyDescent="0.3">
      <c r="A42" s="106" t="s">
        <v>400</v>
      </c>
      <c r="B42" s="28" t="s">
        <v>106</v>
      </c>
      <c r="C42" s="124" t="s">
        <v>402</v>
      </c>
      <c r="D42" s="40"/>
      <c r="E42" s="40"/>
      <c r="F42" s="40"/>
      <c r="G42" s="40"/>
      <c r="H42" s="40"/>
      <c r="I42" s="40"/>
      <c r="J42" s="40"/>
      <c r="K42" s="40">
        <v>1</v>
      </c>
      <c r="L42" s="40"/>
      <c r="M42" s="118">
        <f>SUM(E42:L42)</f>
        <v>1</v>
      </c>
      <c r="N42" s="40"/>
      <c r="O42" s="40"/>
      <c r="P42" s="40"/>
      <c r="Q42" s="40"/>
      <c r="R42" s="40"/>
      <c r="S42" s="40"/>
      <c r="T42" s="40"/>
      <c r="U42" s="40"/>
      <c r="V42" s="40">
        <v>1</v>
      </c>
      <c r="W42" s="40">
        <f>SUM(N42:V42)</f>
        <v>1</v>
      </c>
    </row>
    <row r="43" spans="1:23" s="120" customFormat="1" x14ac:dyDescent="0.25">
      <c r="A43" s="28"/>
      <c r="B43" s="28"/>
      <c r="C43" s="28"/>
      <c r="D43" s="40"/>
      <c r="E43" s="40"/>
      <c r="F43" s="40"/>
      <c r="G43" s="40"/>
      <c r="H43" s="40"/>
      <c r="I43" s="40"/>
      <c r="J43" s="40"/>
      <c r="K43" s="40"/>
      <c r="L43" s="40"/>
      <c r="M43" s="118"/>
      <c r="N43" s="40"/>
      <c r="O43" s="40"/>
      <c r="P43" s="40"/>
      <c r="Q43" s="40"/>
      <c r="R43" s="40"/>
      <c r="S43" s="40"/>
      <c r="T43" s="40"/>
      <c r="U43" s="40"/>
      <c r="V43" s="40"/>
      <c r="W43" s="40"/>
    </row>
    <row r="44" spans="1:23" s="120" customFormat="1" ht="15.6" x14ac:dyDescent="0.3">
      <c r="A44" s="106" t="s">
        <v>403</v>
      </c>
      <c r="B44" s="28"/>
      <c r="C44" s="28"/>
      <c r="D44" s="40"/>
      <c r="E44" s="40"/>
      <c r="F44" s="40"/>
      <c r="G44" s="40"/>
      <c r="H44" s="40"/>
      <c r="I44" s="40"/>
      <c r="J44" s="40"/>
      <c r="K44" s="40"/>
      <c r="L44" s="40"/>
      <c r="M44" s="118"/>
      <c r="N44" s="40"/>
      <c r="O44" s="40"/>
      <c r="P44" s="40"/>
      <c r="Q44" s="40"/>
      <c r="R44" s="40"/>
      <c r="S44" s="40"/>
      <c r="T44" s="40"/>
      <c r="U44" s="40"/>
      <c r="V44" s="40"/>
      <c r="W44" s="40"/>
    </row>
    <row r="45" spans="1:23" s="120" customFormat="1" x14ac:dyDescent="0.25">
      <c r="A45" s="28"/>
      <c r="B45" s="28" t="s">
        <v>106</v>
      </c>
      <c r="C45" s="28" t="s">
        <v>404</v>
      </c>
      <c r="D45" s="40"/>
      <c r="E45" s="40"/>
      <c r="F45" s="40"/>
      <c r="G45" s="40"/>
      <c r="H45" s="40"/>
      <c r="I45" s="40">
        <v>1</v>
      </c>
      <c r="J45" s="40"/>
      <c r="K45" s="40"/>
      <c r="L45" s="40"/>
      <c r="M45" s="118">
        <f t="shared" ref="M45:M51" si="7">SUM(E45:L45)</f>
        <v>1</v>
      </c>
      <c r="N45" s="40"/>
      <c r="O45" s="40"/>
      <c r="P45" s="40"/>
      <c r="Q45" s="40"/>
      <c r="R45" s="40">
        <v>1</v>
      </c>
      <c r="S45" s="40"/>
      <c r="T45" s="40"/>
      <c r="U45" s="40"/>
      <c r="V45" s="40"/>
      <c r="W45" s="40">
        <f t="shared" ref="W45:W51" si="8">SUM(N45:V45)</f>
        <v>1</v>
      </c>
    </row>
    <row r="46" spans="1:23" s="120" customFormat="1" x14ac:dyDescent="0.25">
      <c r="A46" s="28"/>
      <c r="B46" s="28" t="s">
        <v>106</v>
      </c>
      <c r="C46" s="28" t="s">
        <v>405</v>
      </c>
      <c r="D46" s="40"/>
      <c r="E46" s="40"/>
      <c r="F46" s="40">
        <v>1</v>
      </c>
      <c r="G46" s="40"/>
      <c r="H46" s="40"/>
      <c r="I46" s="40"/>
      <c r="J46" s="40"/>
      <c r="K46" s="40"/>
      <c r="L46" s="40"/>
      <c r="M46" s="118">
        <f t="shared" si="7"/>
        <v>1</v>
      </c>
      <c r="N46" s="40"/>
      <c r="O46" s="40"/>
      <c r="P46" s="40"/>
      <c r="Q46" s="40"/>
      <c r="R46" s="40"/>
      <c r="S46" s="40">
        <v>1</v>
      </c>
      <c r="T46" s="40"/>
      <c r="U46" s="40"/>
      <c r="V46" s="40"/>
      <c r="W46" s="40">
        <f t="shared" si="8"/>
        <v>1</v>
      </c>
    </row>
    <row r="47" spans="1:23" s="120" customFormat="1" x14ac:dyDescent="0.25">
      <c r="A47" s="28"/>
      <c r="B47" s="28" t="s">
        <v>106</v>
      </c>
      <c r="C47" s="28" t="s">
        <v>406</v>
      </c>
      <c r="D47" s="40"/>
      <c r="E47" s="40"/>
      <c r="F47" s="40"/>
      <c r="G47" s="40"/>
      <c r="H47" s="40"/>
      <c r="I47" s="40"/>
      <c r="J47" s="40">
        <v>1</v>
      </c>
      <c r="K47" s="40"/>
      <c r="L47" s="40"/>
      <c r="M47" s="118">
        <f t="shared" si="7"/>
        <v>1</v>
      </c>
      <c r="N47" s="40"/>
      <c r="O47" s="40"/>
      <c r="P47" s="40"/>
      <c r="Q47" s="40"/>
      <c r="R47" s="40">
        <v>1</v>
      </c>
      <c r="S47" s="40"/>
      <c r="T47" s="40"/>
      <c r="U47" s="40"/>
      <c r="V47" s="40"/>
      <c r="W47" s="40">
        <f t="shared" si="8"/>
        <v>1</v>
      </c>
    </row>
    <row r="48" spans="1:23" s="120" customFormat="1" x14ac:dyDescent="0.25">
      <c r="A48" s="28"/>
      <c r="B48" s="28" t="s">
        <v>386</v>
      </c>
      <c r="C48" s="28" t="s">
        <v>407</v>
      </c>
      <c r="D48" s="40"/>
      <c r="E48" s="40"/>
      <c r="F48" s="40"/>
      <c r="G48" s="40"/>
      <c r="H48" s="40"/>
      <c r="I48" s="40"/>
      <c r="J48" s="40"/>
      <c r="K48" s="40">
        <v>1</v>
      </c>
      <c r="L48" s="40"/>
      <c r="M48" s="118">
        <f t="shared" si="7"/>
        <v>1</v>
      </c>
      <c r="N48" s="40"/>
      <c r="O48" s="40"/>
      <c r="P48" s="40"/>
      <c r="Q48" s="40"/>
      <c r="R48" s="40"/>
      <c r="S48" s="40"/>
      <c r="T48" s="40">
        <v>1</v>
      </c>
      <c r="U48" s="40"/>
      <c r="V48" s="40"/>
      <c r="W48" s="40">
        <f t="shared" si="8"/>
        <v>1</v>
      </c>
    </row>
    <row r="49" spans="1:23" s="120" customFormat="1" x14ac:dyDescent="0.25">
      <c r="A49" s="28"/>
      <c r="B49" s="28" t="s">
        <v>386</v>
      </c>
      <c r="C49" s="28" t="s">
        <v>408</v>
      </c>
      <c r="D49" s="40"/>
      <c r="E49" s="40"/>
      <c r="F49" s="40">
        <v>1</v>
      </c>
      <c r="G49" s="40"/>
      <c r="H49" s="40"/>
      <c r="I49" s="40"/>
      <c r="J49" s="40"/>
      <c r="K49" s="40"/>
      <c r="L49" s="40"/>
      <c r="M49" s="118">
        <f t="shared" si="7"/>
        <v>1</v>
      </c>
      <c r="N49" s="40"/>
      <c r="O49" s="40"/>
      <c r="P49" s="40"/>
      <c r="Q49" s="40"/>
      <c r="R49" s="40"/>
      <c r="S49" s="40">
        <v>1</v>
      </c>
      <c r="T49" s="40"/>
      <c r="U49" s="40"/>
      <c r="V49" s="40"/>
      <c r="W49" s="40">
        <f t="shared" si="8"/>
        <v>1</v>
      </c>
    </row>
    <row r="50" spans="1:23" s="120" customFormat="1" x14ac:dyDescent="0.25">
      <c r="A50" s="28"/>
      <c r="B50" s="28" t="s">
        <v>386</v>
      </c>
      <c r="C50" s="28" t="s">
        <v>409</v>
      </c>
      <c r="D50" s="40"/>
      <c r="E50" s="40"/>
      <c r="F50" s="40"/>
      <c r="G50" s="40">
        <v>1</v>
      </c>
      <c r="H50" s="40"/>
      <c r="I50" s="40"/>
      <c r="J50" s="40"/>
      <c r="K50" s="40"/>
      <c r="L50" s="40"/>
      <c r="M50" s="118">
        <f t="shared" si="7"/>
        <v>1</v>
      </c>
      <c r="N50" s="40"/>
      <c r="O50" s="40">
        <v>1</v>
      </c>
      <c r="P50" s="40"/>
      <c r="Q50" s="40"/>
      <c r="R50" s="40"/>
      <c r="S50" s="40"/>
      <c r="T50" s="40"/>
      <c r="U50" s="40"/>
      <c r="V50" s="40"/>
      <c r="W50" s="40">
        <f t="shared" si="8"/>
        <v>1</v>
      </c>
    </row>
    <row r="51" spans="1:23" s="120" customFormat="1" x14ac:dyDescent="0.25">
      <c r="A51" s="28"/>
      <c r="B51" s="28" t="s">
        <v>386</v>
      </c>
      <c r="C51" s="28" t="s">
        <v>412</v>
      </c>
      <c r="D51" s="40"/>
      <c r="E51" s="40"/>
      <c r="F51" s="40"/>
      <c r="G51" s="40"/>
      <c r="H51" s="40"/>
      <c r="I51" s="40"/>
      <c r="J51" s="40"/>
      <c r="K51" s="40"/>
      <c r="L51" s="40"/>
      <c r="M51" s="118">
        <f t="shared" si="7"/>
        <v>0</v>
      </c>
      <c r="N51" s="40"/>
      <c r="O51" s="40"/>
      <c r="P51" s="40"/>
      <c r="Q51" s="40"/>
      <c r="R51" s="40"/>
      <c r="S51" s="40"/>
      <c r="T51" s="40"/>
      <c r="U51" s="40"/>
      <c r="V51" s="40"/>
      <c r="W51" s="40">
        <f t="shared" si="8"/>
        <v>0</v>
      </c>
    </row>
    <row r="52" spans="1:23" s="120" customFormat="1" ht="15.6" x14ac:dyDescent="0.3">
      <c r="A52" s="106" t="s">
        <v>411</v>
      </c>
      <c r="B52" s="28" t="s">
        <v>410</v>
      </c>
      <c r="C52" s="28" t="s">
        <v>423</v>
      </c>
      <c r="D52" s="40"/>
      <c r="E52" s="40"/>
      <c r="F52" s="40"/>
      <c r="G52" s="40"/>
      <c r="H52" s="40"/>
      <c r="I52" s="40"/>
      <c r="J52" s="40"/>
      <c r="K52" s="40"/>
      <c r="L52" s="40"/>
      <c r="M52" s="118"/>
      <c r="N52" s="40"/>
      <c r="O52" s="40"/>
      <c r="P52" s="40"/>
      <c r="Q52" s="40"/>
      <c r="R52" s="40"/>
      <c r="S52" s="40"/>
      <c r="T52" s="40"/>
      <c r="U52" s="40"/>
      <c r="V52" s="40"/>
      <c r="W52" s="40"/>
    </row>
    <row r="53" spans="1:23" s="128" customFormat="1" x14ac:dyDescent="0.25">
      <c r="A53" s="125"/>
      <c r="B53" s="125"/>
      <c r="C53" s="125"/>
      <c r="D53" s="126"/>
      <c r="E53" s="126"/>
      <c r="F53" s="126"/>
      <c r="G53" s="126"/>
      <c r="H53" s="126"/>
      <c r="I53" s="126"/>
      <c r="J53" s="126"/>
      <c r="K53" s="126"/>
      <c r="L53" s="126"/>
      <c r="M53" s="127"/>
      <c r="N53" s="126"/>
      <c r="O53" s="126"/>
      <c r="P53" s="126"/>
      <c r="Q53" s="126"/>
      <c r="R53" s="126"/>
      <c r="S53" s="126"/>
      <c r="T53" s="126"/>
      <c r="U53" s="126"/>
      <c r="V53" s="126"/>
      <c r="W53" s="126"/>
    </row>
    <row r="54" spans="1:23" s="120" customFormat="1" ht="30.6" x14ac:dyDescent="0.3">
      <c r="A54" s="106" t="s">
        <v>428</v>
      </c>
      <c r="B54" s="28" t="s">
        <v>106</v>
      </c>
      <c r="C54" s="28" t="s">
        <v>429</v>
      </c>
      <c r="D54" s="40"/>
      <c r="E54" s="40"/>
      <c r="F54" s="40"/>
      <c r="G54" s="40"/>
      <c r="H54" s="40"/>
      <c r="I54" s="40"/>
      <c r="J54" s="40">
        <v>1</v>
      </c>
      <c r="K54" s="40"/>
      <c r="L54" s="40"/>
      <c r="M54" s="118">
        <f>SUM(J54:L54)</f>
        <v>1</v>
      </c>
      <c r="N54" s="40"/>
      <c r="O54" s="40"/>
      <c r="P54" s="40"/>
      <c r="Q54" s="40"/>
      <c r="R54" s="40"/>
      <c r="S54" s="40">
        <v>1</v>
      </c>
      <c r="T54" s="40"/>
      <c r="U54" s="40"/>
      <c r="V54" s="40"/>
      <c r="W54" s="40">
        <f>SUM(S54:V54)</f>
        <v>1</v>
      </c>
    </row>
    <row r="55" spans="1:23" ht="15.6" x14ac:dyDescent="0.3">
      <c r="A55" s="88"/>
    </row>
    <row r="56" spans="1:23" s="120" customFormat="1" ht="15.6" x14ac:dyDescent="0.3">
      <c r="A56" s="106" t="s">
        <v>431</v>
      </c>
      <c r="B56" s="28" t="s">
        <v>245</v>
      </c>
      <c r="C56" s="28" t="s">
        <v>245</v>
      </c>
      <c r="D56" s="40"/>
      <c r="E56" s="40"/>
      <c r="F56" s="40"/>
      <c r="G56" s="40"/>
      <c r="H56" s="40">
        <v>2</v>
      </c>
      <c r="I56" s="40"/>
      <c r="J56" s="40"/>
      <c r="K56" s="40"/>
      <c r="L56" s="40"/>
      <c r="M56" s="118">
        <f>SUM(H56:L56)</f>
        <v>2</v>
      </c>
      <c r="N56" s="40"/>
      <c r="O56" s="40"/>
      <c r="P56" s="40"/>
      <c r="Q56" s="40"/>
      <c r="R56" s="40"/>
      <c r="S56" s="40"/>
      <c r="T56" s="40">
        <v>2</v>
      </c>
      <c r="U56" s="40"/>
      <c r="V56" s="40"/>
      <c r="W56" s="40">
        <f>SUM(N56:V56)</f>
        <v>2</v>
      </c>
    </row>
    <row r="57" spans="1:23" s="120" customFormat="1" x14ac:dyDescent="0.25">
      <c r="A57" s="123"/>
      <c r="B57" s="123"/>
      <c r="C57" s="28"/>
      <c r="D57" s="40"/>
      <c r="E57" s="40"/>
      <c r="F57" s="40"/>
      <c r="G57" s="40"/>
      <c r="H57" s="40"/>
      <c r="I57" s="40"/>
      <c r="J57" s="40"/>
      <c r="K57" s="40"/>
      <c r="L57" s="40"/>
      <c r="M57" s="118">
        <f>SUM(M6:M56)</f>
        <v>39</v>
      </c>
      <c r="N57" s="40"/>
      <c r="O57" s="40"/>
      <c r="P57" s="40"/>
      <c r="Q57" s="40"/>
      <c r="R57" s="40"/>
      <c r="S57" s="40"/>
      <c r="T57" s="40"/>
      <c r="U57" s="40"/>
      <c r="V57" s="40"/>
      <c r="W57" s="40">
        <f>SUM(W6:W56)</f>
        <v>39</v>
      </c>
    </row>
    <row r="58" spans="1:23" s="120" customFormat="1" x14ac:dyDescent="0.25">
      <c r="C58" s="28"/>
      <c r="D58" s="40">
        <f>SUM(D7:D56)</f>
        <v>3</v>
      </c>
      <c r="E58" s="40">
        <f>SUM(E7:E56)</f>
        <v>5</v>
      </c>
      <c r="F58" s="40">
        <f>SUM(F7:F56)</f>
        <v>4</v>
      </c>
      <c r="G58" s="40">
        <f>SUM(G7:G56)</f>
        <v>7</v>
      </c>
      <c r="H58" s="40">
        <f>SUM(H6:H57)</f>
        <v>9</v>
      </c>
      <c r="I58" s="40">
        <f>SUM(I7:I56)</f>
        <v>3</v>
      </c>
      <c r="J58" s="40">
        <f>SUM(J7:J56)</f>
        <v>3</v>
      </c>
      <c r="K58" s="40">
        <f>SUM(K7:K56)</f>
        <v>4</v>
      </c>
      <c r="L58" s="40">
        <f>SUM(L7:L56)</f>
        <v>1</v>
      </c>
      <c r="M58" s="118">
        <f>SUM(D58:L58)</f>
        <v>39</v>
      </c>
      <c r="N58" s="40">
        <f t="shared" ref="N58:V58" si="9">SUM(N7:N56)</f>
        <v>7</v>
      </c>
      <c r="O58" s="40">
        <f t="shared" si="9"/>
        <v>3</v>
      </c>
      <c r="P58" s="40">
        <f t="shared" si="9"/>
        <v>3</v>
      </c>
      <c r="Q58" s="40">
        <f t="shared" si="9"/>
        <v>2</v>
      </c>
      <c r="R58" s="40">
        <f t="shared" si="9"/>
        <v>8</v>
      </c>
      <c r="S58" s="40">
        <f t="shared" si="9"/>
        <v>11</v>
      </c>
      <c r="T58" s="40">
        <f t="shared" si="9"/>
        <v>4</v>
      </c>
      <c r="U58" s="40">
        <f t="shared" si="9"/>
        <v>0</v>
      </c>
      <c r="V58" s="40">
        <f t="shared" si="9"/>
        <v>1</v>
      </c>
      <c r="W58" s="40">
        <f>SUM(N58:V58)</f>
        <v>39</v>
      </c>
    </row>
  </sheetData>
  <pageMargins left="0.7" right="0.7" top="0.75" bottom="0.75" header="0.3" footer="0.3"/>
  <pageSetup orientation="portrait" r:id="rId1"/>
  <headerFooter>
    <oddHeader>&amp;LUpdated &amp;D, &amp;T&amp;CAENC Education Strategic Plan - 2022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7A229-7B49-4CEF-B3E1-6BE0C14D01C5}">
  <dimension ref="A1:W56"/>
  <sheetViews>
    <sheetView zoomScale="50" zoomScaleNormal="50" workbookViewId="0">
      <pane ySplit="1" topLeftCell="A2" activePane="bottomLeft" state="frozen"/>
      <selection pane="bottomLeft" activeCell="X20" sqref="X20"/>
    </sheetView>
  </sheetViews>
  <sheetFormatPr defaultRowHeight="15" x14ac:dyDescent="0.25"/>
  <cols>
    <col min="1" max="1" width="48.36328125" customWidth="1"/>
    <col min="2" max="2" width="20.453125" customWidth="1"/>
    <col min="3" max="3" width="41.54296875" style="134" customWidth="1"/>
    <col min="4" max="4" width="17.453125" style="138" customWidth="1"/>
    <col min="5" max="5" width="17.36328125" style="138" customWidth="1"/>
    <col min="6" max="6" width="16.6328125" style="138" customWidth="1"/>
    <col min="7" max="7" width="16.54296875" style="138" customWidth="1"/>
    <col min="8" max="8" width="21.08984375" style="138" customWidth="1"/>
    <col min="9" max="9" width="18.453125" style="138" customWidth="1"/>
    <col min="10" max="10" width="14.6328125" style="138" customWidth="1"/>
    <col min="11" max="11" width="17.453125" style="138" customWidth="1"/>
    <col min="12" max="12" width="13.6328125" style="138" customWidth="1"/>
    <col min="13" max="13" width="9.1796875" style="157"/>
    <col min="14" max="14" width="18.453125" style="138" customWidth="1"/>
    <col min="15" max="15" width="14.90625" style="138" customWidth="1"/>
    <col min="16" max="16" width="15.36328125" style="138" customWidth="1"/>
    <col min="17" max="17" width="14.1796875" style="138" customWidth="1"/>
    <col min="18" max="18" width="15.08984375" style="138" customWidth="1"/>
    <col min="19" max="19" width="15.6328125" style="138" customWidth="1"/>
    <col min="20" max="20" width="25.08984375" style="138" customWidth="1"/>
    <col min="21" max="21" width="14.1796875" style="138" customWidth="1"/>
    <col min="22" max="23" width="9.1796875" style="138"/>
  </cols>
  <sheetData>
    <row r="1" spans="1:23" ht="246.9" customHeight="1" x14ac:dyDescent="0.25">
      <c r="A1" s="1" t="s">
        <v>1</v>
      </c>
      <c r="B1" s="1" t="s">
        <v>468</v>
      </c>
      <c r="C1" s="1" t="s">
        <v>4</v>
      </c>
      <c r="D1" s="39" t="s">
        <v>323</v>
      </c>
      <c r="E1" s="39" t="s">
        <v>324</v>
      </c>
      <c r="F1" s="39" t="s">
        <v>325</v>
      </c>
      <c r="G1" s="39" t="s">
        <v>326</v>
      </c>
      <c r="H1" s="39" t="s">
        <v>327</v>
      </c>
      <c r="I1" s="39" t="s">
        <v>332</v>
      </c>
      <c r="J1" s="39" t="s">
        <v>328</v>
      </c>
      <c r="K1" s="39" t="s">
        <v>329</v>
      </c>
      <c r="L1" s="39" t="s">
        <v>322</v>
      </c>
      <c r="M1" s="149" t="s">
        <v>246</v>
      </c>
      <c r="N1" s="39" t="s">
        <v>117</v>
      </c>
      <c r="O1" s="39" t="s">
        <v>118</v>
      </c>
      <c r="P1" s="39" t="s">
        <v>119</v>
      </c>
      <c r="Q1" s="39" t="s">
        <v>120</v>
      </c>
      <c r="R1" s="39" t="s">
        <v>121</v>
      </c>
      <c r="S1" s="39" t="s">
        <v>122</v>
      </c>
      <c r="T1" s="39" t="s">
        <v>123</v>
      </c>
      <c r="U1" s="39" t="s">
        <v>124</v>
      </c>
      <c r="V1" s="39" t="s">
        <v>2</v>
      </c>
      <c r="W1" s="39" t="s">
        <v>24</v>
      </c>
    </row>
    <row r="2" spans="1:23" ht="15.6" x14ac:dyDescent="0.25">
      <c r="A2" s="47" t="s">
        <v>334</v>
      </c>
      <c r="B2" s="47"/>
      <c r="C2" s="47"/>
      <c r="D2" s="48">
        <f>M56</f>
        <v>55</v>
      </c>
      <c r="E2" s="48">
        <f>M56</f>
        <v>55</v>
      </c>
      <c r="F2" s="48">
        <f>M56</f>
        <v>55</v>
      </c>
      <c r="G2" s="48">
        <f>M56</f>
        <v>55</v>
      </c>
      <c r="H2" s="48">
        <f>M56</f>
        <v>55</v>
      </c>
      <c r="I2" s="48">
        <f>M56</f>
        <v>55</v>
      </c>
      <c r="J2" s="48">
        <f>M56</f>
        <v>55</v>
      </c>
      <c r="K2" s="48">
        <f>M56</f>
        <v>55</v>
      </c>
      <c r="L2" s="48">
        <f>M56</f>
        <v>55</v>
      </c>
      <c r="M2" s="150">
        <f>M56</f>
        <v>55</v>
      </c>
      <c r="N2" s="48">
        <f>W56</f>
        <v>50</v>
      </c>
      <c r="O2" s="48">
        <f>W56</f>
        <v>50</v>
      </c>
      <c r="P2" s="48">
        <f>W56</f>
        <v>50</v>
      </c>
      <c r="Q2" s="48">
        <f>W56</f>
        <v>50</v>
      </c>
      <c r="R2" s="48">
        <f>W56</f>
        <v>50</v>
      </c>
      <c r="S2" s="48">
        <f>W56</f>
        <v>50</v>
      </c>
      <c r="T2" s="48">
        <f>W56</f>
        <v>50</v>
      </c>
      <c r="U2" s="48">
        <f>W56</f>
        <v>50</v>
      </c>
      <c r="V2" s="48">
        <f>W56</f>
        <v>50</v>
      </c>
      <c r="W2" s="48">
        <f>W56</f>
        <v>50</v>
      </c>
    </row>
    <row r="3" spans="1:23" ht="15.6" x14ac:dyDescent="0.25">
      <c r="A3" s="47" t="s">
        <v>335</v>
      </c>
      <c r="B3" s="47"/>
      <c r="C3" s="47"/>
      <c r="D3" s="48">
        <f>D56</f>
        <v>0</v>
      </c>
      <c r="E3" s="48">
        <f t="shared" ref="E3:L3" si="0">E56</f>
        <v>10.5</v>
      </c>
      <c r="F3" s="48">
        <f t="shared" si="0"/>
        <v>7.5</v>
      </c>
      <c r="G3" s="48">
        <f t="shared" si="0"/>
        <v>13.5</v>
      </c>
      <c r="H3" s="48">
        <f t="shared" si="0"/>
        <v>9.5</v>
      </c>
      <c r="I3" s="48">
        <f t="shared" si="0"/>
        <v>4</v>
      </c>
      <c r="J3" s="48">
        <f t="shared" si="0"/>
        <v>3</v>
      </c>
      <c r="K3" s="48">
        <f t="shared" si="0"/>
        <v>6</v>
      </c>
      <c r="L3" s="48">
        <f t="shared" si="0"/>
        <v>1</v>
      </c>
      <c r="M3" s="150">
        <f>SUM(D3:L3)</f>
        <v>55</v>
      </c>
      <c r="N3" s="48">
        <f t="shared" ref="N3:V3" si="1">N56</f>
        <v>8</v>
      </c>
      <c r="O3" s="48">
        <f t="shared" si="1"/>
        <v>1</v>
      </c>
      <c r="P3" s="48">
        <f t="shared" si="1"/>
        <v>4</v>
      </c>
      <c r="Q3" s="48">
        <f t="shared" si="1"/>
        <v>0</v>
      </c>
      <c r="R3" s="48">
        <f t="shared" si="1"/>
        <v>10</v>
      </c>
      <c r="S3" s="48">
        <f t="shared" si="1"/>
        <v>11.5</v>
      </c>
      <c r="T3" s="48">
        <f t="shared" si="1"/>
        <v>10</v>
      </c>
      <c r="U3" s="48">
        <f t="shared" si="1"/>
        <v>0</v>
      </c>
      <c r="V3" s="48">
        <f t="shared" si="1"/>
        <v>5.5</v>
      </c>
      <c r="W3" s="48">
        <f>SUM(N3:V3)</f>
        <v>50</v>
      </c>
    </row>
    <row r="4" spans="1:23" ht="15.6" x14ac:dyDescent="0.25">
      <c r="A4" s="47" t="s">
        <v>336</v>
      </c>
      <c r="B4" s="47"/>
      <c r="C4" s="47"/>
      <c r="D4" s="50">
        <f>D3/D2</f>
        <v>0</v>
      </c>
      <c r="E4" s="50">
        <f>E3/E2</f>
        <v>0.19090909090909092</v>
      </c>
      <c r="F4" s="50">
        <f t="shared" ref="F4:L4" si="2">F3/F2</f>
        <v>0.13636363636363635</v>
      </c>
      <c r="G4" s="50">
        <f t="shared" si="2"/>
        <v>0.24545454545454545</v>
      </c>
      <c r="H4" s="50">
        <f t="shared" si="2"/>
        <v>0.17272727272727273</v>
      </c>
      <c r="I4" s="50">
        <f t="shared" si="2"/>
        <v>7.2727272727272724E-2</v>
      </c>
      <c r="J4" s="50">
        <f t="shared" si="2"/>
        <v>5.4545454545454543E-2</v>
      </c>
      <c r="K4" s="50">
        <f t="shared" si="2"/>
        <v>0.10909090909090909</v>
      </c>
      <c r="L4" s="50">
        <f t="shared" si="2"/>
        <v>1.8181818181818181E-2</v>
      </c>
      <c r="M4" s="150"/>
      <c r="N4" s="50">
        <f t="shared" ref="N4:V4" si="3">N3/N2</f>
        <v>0.16</v>
      </c>
      <c r="O4" s="50">
        <f t="shared" si="3"/>
        <v>0.02</v>
      </c>
      <c r="P4" s="50">
        <f t="shared" si="3"/>
        <v>0.08</v>
      </c>
      <c r="Q4" s="50">
        <f t="shared" si="3"/>
        <v>0</v>
      </c>
      <c r="R4" s="50">
        <f t="shared" si="3"/>
        <v>0.2</v>
      </c>
      <c r="S4" s="50">
        <f t="shared" si="3"/>
        <v>0.23</v>
      </c>
      <c r="T4" s="50">
        <f t="shared" si="3"/>
        <v>0.2</v>
      </c>
      <c r="U4" s="50">
        <f t="shared" si="3"/>
        <v>0</v>
      </c>
      <c r="V4" s="50">
        <f t="shared" si="3"/>
        <v>0.11</v>
      </c>
      <c r="W4" s="48"/>
    </row>
    <row r="5" spans="1:23" s="130" customFormat="1" x14ac:dyDescent="0.25">
      <c r="C5" s="133"/>
      <c r="D5" s="136"/>
      <c r="E5" s="136"/>
      <c r="F5" s="136"/>
      <c r="G5" s="136"/>
      <c r="H5" s="136"/>
      <c r="I5" s="136"/>
      <c r="J5" s="136"/>
      <c r="K5" s="136"/>
      <c r="L5" s="136"/>
      <c r="M5" s="151"/>
      <c r="N5" s="136"/>
      <c r="O5" s="136"/>
      <c r="P5" s="136"/>
      <c r="Q5" s="136"/>
      <c r="R5" s="136"/>
      <c r="S5" s="136"/>
      <c r="T5" s="136"/>
      <c r="U5" s="136"/>
      <c r="V5" s="136"/>
      <c r="W5" s="136"/>
    </row>
    <row r="6" spans="1:23" s="139" customFormat="1" ht="15.6" x14ac:dyDescent="0.25">
      <c r="A6" s="139" t="s">
        <v>432</v>
      </c>
      <c r="B6" s="139" t="s">
        <v>433</v>
      </c>
      <c r="C6" s="129"/>
      <c r="D6" s="140"/>
      <c r="E6" s="140"/>
      <c r="F6" s="140"/>
      <c r="G6" s="140">
        <v>5</v>
      </c>
      <c r="H6" s="140"/>
      <c r="I6" s="140"/>
      <c r="J6" s="140"/>
      <c r="K6" s="140"/>
      <c r="L6" s="140"/>
      <c r="M6" s="152">
        <f>SUM(D6:L6)</f>
        <v>5</v>
      </c>
      <c r="N6" s="140"/>
      <c r="O6" s="140"/>
      <c r="P6" s="140"/>
      <c r="Q6" s="140"/>
      <c r="R6" s="140"/>
      <c r="S6" s="140"/>
      <c r="T6" s="140"/>
      <c r="U6" s="140"/>
      <c r="V6" s="140"/>
      <c r="W6" s="140">
        <v>0</v>
      </c>
    </row>
    <row r="7" spans="1:23" s="130" customFormat="1" x14ac:dyDescent="0.25">
      <c r="C7" s="133"/>
      <c r="D7" s="136"/>
      <c r="E7" s="136"/>
      <c r="F7" s="136"/>
      <c r="G7" s="136"/>
      <c r="H7" s="136"/>
      <c r="I7" s="136"/>
      <c r="J7" s="136"/>
      <c r="K7" s="136"/>
      <c r="L7" s="136"/>
      <c r="M7" s="151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3" s="142" customFormat="1" ht="15.6" x14ac:dyDescent="0.25">
      <c r="A8" s="141" t="s">
        <v>413</v>
      </c>
      <c r="C8" s="143"/>
      <c r="D8" s="144"/>
      <c r="E8" s="144"/>
      <c r="F8" s="144"/>
      <c r="G8" s="144"/>
      <c r="H8" s="144"/>
      <c r="I8" s="144"/>
      <c r="J8" s="144"/>
      <c r="K8" s="144"/>
      <c r="L8" s="144"/>
      <c r="M8" s="156"/>
      <c r="N8" s="144"/>
      <c r="O8" s="144"/>
      <c r="P8" s="144"/>
      <c r="Q8" s="144"/>
      <c r="R8" s="144"/>
      <c r="S8" s="144"/>
      <c r="T8" s="144"/>
      <c r="U8" s="144"/>
      <c r="V8" s="144"/>
      <c r="W8" s="144"/>
    </row>
    <row r="9" spans="1:23" s="142" customFormat="1" ht="35.4" customHeight="1" x14ac:dyDescent="0.25">
      <c r="B9" s="143" t="s">
        <v>312</v>
      </c>
      <c r="C9" s="143" t="s">
        <v>420</v>
      </c>
      <c r="D9" s="144"/>
      <c r="E9" s="144"/>
      <c r="F9" s="144"/>
      <c r="G9" s="144"/>
      <c r="H9" s="144"/>
      <c r="I9" s="144"/>
      <c r="J9" s="144"/>
      <c r="K9" s="144">
        <v>1</v>
      </c>
      <c r="L9" s="144"/>
      <c r="M9" s="156">
        <f>SUM(E9:L9)</f>
        <v>1</v>
      </c>
      <c r="N9" s="144"/>
      <c r="O9" s="144"/>
      <c r="P9" s="144"/>
      <c r="Q9" s="144"/>
      <c r="R9" s="144"/>
      <c r="S9" s="144"/>
      <c r="T9" s="144"/>
      <c r="U9" s="144"/>
      <c r="V9" s="144">
        <v>1</v>
      </c>
      <c r="W9" s="144">
        <f t="shared" ref="W9:W16" si="4">SUM(N9:V9)</f>
        <v>1</v>
      </c>
    </row>
    <row r="10" spans="1:23" s="142" customFormat="1" ht="21.9" customHeight="1" x14ac:dyDescent="0.25">
      <c r="B10" s="142" t="s">
        <v>415</v>
      </c>
      <c r="C10" s="143" t="s">
        <v>416</v>
      </c>
      <c r="D10" s="144"/>
      <c r="E10" s="144"/>
      <c r="F10" s="144"/>
      <c r="G10" s="144"/>
      <c r="H10" s="144"/>
      <c r="I10" s="144">
        <v>1</v>
      </c>
      <c r="J10" s="144"/>
      <c r="K10" s="144"/>
      <c r="L10" s="144"/>
      <c r="M10" s="156">
        <f>SUM(E10:L10)</f>
        <v>1</v>
      </c>
      <c r="N10" s="144"/>
      <c r="O10" s="144"/>
      <c r="P10" s="144"/>
      <c r="Q10" s="144"/>
      <c r="R10" s="144"/>
      <c r="S10" s="144">
        <v>1</v>
      </c>
      <c r="T10" s="144"/>
      <c r="U10" s="144"/>
      <c r="V10" s="144"/>
      <c r="W10" s="144">
        <f t="shared" si="4"/>
        <v>1</v>
      </c>
    </row>
    <row r="11" spans="1:23" s="142" customFormat="1" ht="30" x14ac:dyDescent="0.25">
      <c r="B11" s="142" t="s">
        <v>415</v>
      </c>
      <c r="C11" s="143" t="s">
        <v>425</v>
      </c>
      <c r="D11" s="144"/>
      <c r="E11" s="144">
        <v>1</v>
      </c>
      <c r="F11" s="144"/>
      <c r="G11" s="144"/>
      <c r="H11" s="144"/>
      <c r="I11" s="144"/>
      <c r="J11" s="144"/>
      <c r="K11" s="144"/>
      <c r="L11" s="144"/>
      <c r="M11" s="156">
        <f>SUM(E11:L11)</f>
        <v>1</v>
      </c>
      <c r="N11" s="144"/>
      <c r="O11" s="144"/>
      <c r="P11" s="144"/>
      <c r="Q11" s="144"/>
      <c r="R11" s="144"/>
      <c r="S11" s="144">
        <v>1</v>
      </c>
      <c r="T11" s="144"/>
      <c r="U11" s="144"/>
      <c r="V11" s="144"/>
      <c r="W11" s="144">
        <f t="shared" si="4"/>
        <v>1</v>
      </c>
    </row>
    <row r="12" spans="1:23" s="142" customFormat="1" ht="30" x14ac:dyDescent="0.25">
      <c r="B12" s="142" t="s">
        <v>415</v>
      </c>
      <c r="C12" s="143" t="s">
        <v>447</v>
      </c>
      <c r="D12" s="144"/>
      <c r="E12" s="144"/>
      <c r="F12" s="144"/>
      <c r="G12" s="144"/>
      <c r="H12" s="144"/>
      <c r="I12" s="144">
        <v>1</v>
      </c>
      <c r="J12" s="144"/>
      <c r="K12" s="144"/>
      <c r="L12" s="144"/>
      <c r="M12" s="156">
        <f>SUM(D12:L12)</f>
        <v>1</v>
      </c>
      <c r="N12" s="144"/>
      <c r="O12" s="144"/>
      <c r="P12" s="144"/>
      <c r="Q12" s="144"/>
      <c r="R12" s="144"/>
      <c r="S12" s="144">
        <v>1</v>
      </c>
      <c r="T12" s="144"/>
      <c r="U12" s="144"/>
      <c r="V12" s="144"/>
      <c r="W12" s="144">
        <f t="shared" si="4"/>
        <v>1</v>
      </c>
    </row>
    <row r="13" spans="1:23" s="142" customFormat="1" ht="45" x14ac:dyDescent="0.25">
      <c r="B13" s="142" t="s">
        <v>312</v>
      </c>
      <c r="C13" s="143" t="s">
        <v>418</v>
      </c>
      <c r="D13" s="144"/>
      <c r="E13" s="144"/>
      <c r="F13" s="144"/>
      <c r="G13" s="144"/>
      <c r="H13" s="144">
        <v>1</v>
      </c>
      <c r="I13" s="144"/>
      <c r="J13" s="144"/>
      <c r="K13" s="144"/>
      <c r="L13" s="144"/>
      <c r="M13" s="156">
        <f>SUM(D13:L13)</f>
        <v>1</v>
      </c>
      <c r="N13" s="144"/>
      <c r="O13" s="144"/>
      <c r="P13" s="144"/>
      <c r="Q13" s="144"/>
      <c r="R13" s="144"/>
      <c r="S13" s="144"/>
      <c r="T13" s="144">
        <v>1</v>
      </c>
      <c r="U13" s="144"/>
      <c r="V13" s="144"/>
      <c r="W13" s="144">
        <f t="shared" si="4"/>
        <v>1</v>
      </c>
    </row>
    <row r="14" spans="1:23" s="142" customFormat="1" ht="30" x14ac:dyDescent="0.25">
      <c r="B14" s="142" t="s">
        <v>312</v>
      </c>
      <c r="C14" s="143" t="s">
        <v>419</v>
      </c>
      <c r="D14" s="144"/>
      <c r="E14" s="144"/>
      <c r="F14" s="144"/>
      <c r="G14" s="144"/>
      <c r="H14" s="144"/>
      <c r="I14" s="144"/>
      <c r="J14" s="144"/>
      <c r="K14" s="144"/>
      <c r="L14" s="144">
        <v>1</v>
      </c>
      <c r="M14" s="156">
        <f>SUM(E14:L14)</f>
        <v>1</v>
      </c>
      <c r="N14" s="144"/>
      <c r="O14" s="144"/>
      <c r="P14" s="144"/>
      <c r="Q14" s="144"/>
      <c r="R14" s="144"/>
      <c r="S14" s="144">
        <v>1</v>
      </c>
      <c r="T14" s="144"/>
      <c r="U14" s="144"/>
      <c r="V14" s="144"/>
      <c r="W14" s="144">
        <f t="shared" si="4"/>
        <v>1</v>
      </c>
    </row>
    <row r="15" spans="1:23" s="120" customFormat="1" ht="30" x14ac:dyDescent="0.25">
      <c r="B15" s="142" t="s">
        <v>312</v>
      </c>
      <c r="C15" s="123" t="s">
        <v>417</v>
      </c>
      <c r="D15" s="145"/>
      <c r="E15" s="145"/>
      <c r="F15" s="145"/>
      <c r="G15" s="145">
        <v>1.5</v>
      </c>
      <c r="H15" s="145"/>
      <c r="I15" s="145"/>
      <c r="J15" s="145"/>
      <c r="K15" s="145"/>
      <c r="L15" s="145"/>
      <c r="M15" s="155">
        <f>SUM(E15:L15)</f>
        <v>1.5</v>
      </c>
      <c r="N15" s="145"/>
      <c r="O15" s="145"/>
      <c r="P15" s="145"/>
      <c r="Q15" s="145"/>
      <c r="R15" s="145"/>
      <c r="S15" s="145"/>
      <c r="T15" s="145"/>
      <c r="U15" s="145"/>
      <c r="V15" s="145">
        <v>1.5</v>
      </c>
      <c r="W15" s="145">
        <f t="shared" si="4"/>
        <v>1.5</v>
      </c>
    </row>
    <row r="16" spans="1:23" s="120" customFormat="1" x14ac:dyDescent="0.25">
      <c r="B16" s="142" t="s">
        <v>312</v>
      </c>
      <c r="C16" s="123" t="s">
        <v>249</v>
      </c>
      <c r="D16" s="145"/>
      <c r="E16" s="145">
        <v>1.5</v>
      </c>
      <c r="F16" s="145"/>
      <c r="G16" s="145"/>
      <c r="H16" s="145"/>
      <c r="I16" s="145"/>
      <c r="J16" s="145"/>
      <c r="K16" s="145"/>
      <c r="L16" s="145"/>
      <c r="M16" s="155">
        <f>SUM(E16:L16)</f>
        <v>1.5</v>
      </c>
      <c r="N16" s="145">
        <v>1.5</v>
      </c>
      <c r="O16" s="145"/>
      <c r="P16" s="145"/>
      <c r="Q16" s="145"/>
      <c r="R16" s="145"/>
      <c r="S16" s="145"/>
      <c r="T16" s="145"/>
      <c r="U16" s="145"/>
      <c r="V16" s="145"/>
      <c r="W16" s="145">
        <f t="shared" si="4"/>
        <v>1.5</v>
      </c>
    </row>
    <row r="17" spans="1:23" s="128" customFormat="1" x14ac:dyDescent="0.25">
      <c r="B17" s="131"/>
      <c r="C17" s="135"/>
      <c r="D17" s="137"/>
      <c r="E17" s="137"/>
      <c r="F17" s="137"/>
      <c r="G17" s="137"/>
      <c r="H17" s="137"/>
      <c r="I17" s="137"/>
      <c r="J17" s="137"/>
      <c r="K17" s="137"/>
      <c r="L17" s="137"/>
      <c r="M17" s="154"/>
      <c r="N17" s="137"/>
      <c r="O17" s="137"/>
      <c r="P17" s="137"/>
      <c r="Q17" s="137"/>
      <c r="R17" s="137"/>
      <c r="S17" s="137"/>
      <c r="T17" s="137"/>
      <c r="U17" s="137"/>
      <c r="V17" s="137"/>
      <c r="W17" s="137"/>
    </row>
    <row r="18" spans="1:23" s="120" customFormat="1" ht="15.6" x14ac:dyDescent="0.3">
      <c r="A18" s="146" t="s">
        <v>440</v>
      </c>
      <c r="B18" s="142" t="s">
        <v>437</v>
      </c>
      <c r="C18" s="123" t="s">
        <v>438</v>
      </c>
      <c r="D18" s="145"/>
      <c r="E18" s="145"/>
      <c r="F18" s="145"/>
      <c r="G18" s="145"/>
      <c r="H18" s="145">
        <v>1</v>
      </c>
      <c r="I18" s="145"/>
      <c r="J18" s="145"/>
      <c r="K18" s="145"/>
      <c r="L18" s="145"/>
      <c r="M18" s="155">
        <f>SUM(F18:L18)</f>
        <v>1</v>
      </c>
      <c r="N18" s="145"/>
      <c r="O18" s="145">
        <v>1</v>
      </c>
      <c r="P18" s="145"/>
      <c r="Q18" s="145"/>
      <c r="R18" s="145"/>
      <c r="S18" s="145"/>
      <c r="T18" s="145"/>
      <c r="U18" s="145"/>
      <c r="V18" s="145"/>
      <c r="W18" s="145">
        <f>SUM(O18:V18)</f>
        <v>1</v>
      </c>
    </row>
    <row r="19" spans="1:23" s="120" customFormat="1" x14ac:dyDescent="0.25">
      <c r="B19" s="142"/>
      <c r="C19" s="123"/>
      <c r="D19" s="145"/>
      <c r="E19" s="145"/>
      <c r="F19" s="145"/>
      <c r="G19" s="145"/>
      <c r="H19" s="145"/>
      <c r="I19" s="145"/>
      <c r="J19" s="145"/>
      <c r="K19" s="145"/>
      <c r="L19" s="145"/>
      <c r="M19" s="155"/>
      <c r="N19" s="145"/>
      <c r="O19" s="145"/>
      <c r="P19" s="145"/>
      <c r="Q19" s="145"/>
      <c r="R19" s="145"/>
      <c r="S19" s="145"/>
      <c r="T19" s="145"/>
      <c r="U19" s="145"/>
      <c r="V19" s="145"/>
      <c r="W19" s="145"/>
    </row>
    <row r="20" spans="1:23" s="120" customFormat="1" ht="15.6" x14ac:dyDescent="0.3">
      <c r="A20" s="146" t="s">
        <v>439</v>
      </c>
      <c r="B20" s="142" t="s">
        <v>437</v>
      </c>
      <c r="C20" s="123" t="s">
        <v>438</v>
      </c>
      <c r="D20" s="145"/>
      <c r="E20" s="145"/>
      <c r="F20" s="145"/>
      <c r="G20" s="145"/>
      <c r="H20" s="145"/>
      <c r="I20" s="145"/>
      <c r="J20" s="145">
        <v>1</v>
      </c>
      <c r="K20" s="145"/>
      <c r="L20" s="145"/>
      <c r="M20" s="155">
        <f>SUM(D20:L20)</f>
        <v>1</v>
      </c>
      <c r="N20" s="145"/>
      <c r="O20" s="145"/>
      <c r="P20" s="145">
        <v>1</v>
      </c>
      <c r="Q20" s="145"/>
      <c r="R20" s="145"/>
      <c r="S20" s="145"/>
      <c r="T20" s="145"/>
      <c r="U20" s="145"/>
      <c r="V20" s="145"/>
      <c r="W20" s="145">
        <f>SUM(N20:V20)</f>
        <v>1</v>
      </c>
    </row>
    <row r="21" spans="1:23" s="128" customFormat="1" x14ac:dyDescent="0.25">
      <c r="B21" s="131"/>
      <c r="C21" s="135"/>
      <c r="D21" s="137"/>
      <c r="E21" s="137"/>
      <c r="F21" s="137"/>
      <c r="G21" s="137"/>
      <c r="H21" s="137"/>
      <c r="I21" s="137"/>
      <c r="J21" s="137"/>
      <c r="K21" s="137"/>
      <c r="L21" s="137"/>
      <c r="M21" s="154"/>
      <c r="N21" s="137"/>
      <c r="O21" s="137"/>
      <c r="P21" s="137"/>
      <c r="Q21" s="137"/>
      <c r="R21" s="137"/>
      <c r="S21" s="137"/>
      <c r="T21" s="137"/>
      <c r="U21" s="137"/>
      <c r="V21" s="137"/>
      <c r="W21" s="137"/>
    </row>
    <row r="22" spans="1:23" s="120" customFormat="1" ht="15.6" x14ac:dyDescent="0.3">
      <c r="A22" s="146" t="s">
        <v>414</v>
      </c>
      <c r="C22" s="123"/>
      <c r="D22" s="145"/>
      <c r="E22" s="145"/>
      <c r="F22" s="145"/>
      <c r="G22" s="145"/>
      <c r="H22" s="145"/>
      <c r="I22" s="145"/>
      <c r="J22" s="145"/>
      <c r="K22" s="145"/>
      <c r="L22" s="145"/>
      <c r="M22" s="155"/>
      <c r="N22" s="145"/>
      <c r="O22" s="145"/>
      <c r="P22" s="145"/>
      <c r="Q22" s="145"/>
      <c r="R22" s="145"/>
      <c r="S22" s="145"/>
      <c r="T22" s="145"/>
      <c r="U22" s="145"/>
      <c r="V22" s="145"/>
      <c r="W22" s="145"/>
    </row>
    <row r="23" spans="1:23" s="142" customFormat="1" ht="30" x14ac:dyDescent="0.25">
      <c r="B23" s="142" t="s">
        <v>441</v>
      </c>
      <c r="C23" s="143" t="s">
        <v>442</v>
      </c>
      <c r="D23" s="144"/>
      <c r="E23" s="144"/>
      <c r="F23" s="144"/>
      <c r="G23" s="144"/>
      <c r="H23" s="144"/>
      <c r="I23" s="144"/>
      <c r="J23" s="144"/>
      <c r="K23" s="144">
        <v>1</v>
      </c>
      <c r="L23" s="144"/>
      <c r="M23" s="156">
        <f>SUM(D23:L23)</f>
        <v>1</v>
      </c>
      <c r="N23" s="144">
        <v>1</v>
      </c>
      <c r="O23" s="144"/>
      <c r="P23" s="144"/>
      <c r="Q23" s="144"/>
      <c r="R23" s="144"/>
      <c r="S23" s="144"/>
      <c r="T23" s="144"/>
      <c r="U23" s="144"/>
      <c r="V23" s="144"/>
      <c r="W23" s="144">
        <f>SUM(N23:V23)</f>
        <v>1</v>
      </c>
    </row>
    <row r="24" spans="1:23" s="142" customFormat="1" x14ac:dyDescent="0.25">
      <c r="B24" s="142" t="s">
        <v>415</v>
      </c>
      <c r="C24" s="143" t="s">
        <v>448</v>
      </c>
      <c r="D24" s="144"/>
      <c r="E24" s="144">
        <v>1</v>
      </c>
      <c r="F24" s="144"/>
      <c r="G24" s="144"/>
      <c r="H24" s="144"/>
      <c r="I24" s="144"/>
      <c r="J24" s="144"/>
      <c r="K24" s="144"/>
      <c r="L24" s="144"/>
      <c r="M24" s="156">
        <f>SUM(E24:L24)</f>
        <v>1</v>
      </c>
      <c r="N24" s="144">
        <v>1</v>
      </c>
      <c r="O24" s="144"/>
      <c r="P24" s="144"/>
      <c r="Q24" s="144"/>
      <c r="R24" s="144"/>
      <c r="S24" s="144"/>
      <c r="T24" s="144"/>
      <c r="U24" s="144"/>
      <c r="V24" s="144"/>
      <c r="W24" s="144">
        <f>SUM(N24:V24)</f>
        <v>1</v>
      </c>
    </row>
    <row r="25" spans="1:23" s="142" customFormat="1" x14ac:dyDescent="0.25">
      <c r="B25" s="142" t="s">
        <v>415</v>
      </c>
      <c r="C25" s="143" t="s">
        <v>450</v>
      </c>
      <c r="D25" s="144"/>
      <c r="E25" s="144"/>
      <c r="F25" s="144"/>
      <c r="G25" s="144"/>
      <c r="H25" s="144">
        <v>1</v>
      </c>
      <c r="I25" s="144"/>
      <c r="J25" s="144"/>
      <c r="K25" s="144"/>
      <c r="L25" s="144"/>
      <c r="M25" s="156">
        <f>SUM(D25:L25)</f>
        <v>1</v>
      </c>
      <c r="N25" s="144">
        <v>1</v>
      </c>
      <c r="O25" s="144"/>
      <c r="P25" s="144"/>
      <c r="Q25" s="144"/>
      <c r="R25" s="144"/>
      <c r="S25" s="144"/>
      <c r="T25" s="144"/>
      <c r="U25" s="144"/>
      <c r="V25" s="144"/>
      <c r="W25" s="144">
        <f>SUM(N25:V25)</f>
        <v>1</v>
      </c>
    </row>
    <row r="26" spans="1:23" s="120" customFormat="1" x14ac:dyDescent="0.25">
      <c r="B26" s="142" t="s">
        <v>441</v>
      </c>
      <c r="C26" s="143" t="s">
        <v>443</v>
      </c>
      <c r="D26" s="145"/>
      <c r="E26" s="145"/>
      <c r="F26" s="145"/>
      <c r="G26" s="145">
        <v>1</v>
      </c>
      <c r="H26" s="145"/>
      <c r="I26" s="145"/>
      <c r="J26" s="145"/>
      <c r="K26" s="145"/>
      <c r="L26" s="145"/>
      <c r="M26" s="155">
        <f>SUM(D26:L26)</f>
        <v>1</v>
      </c>
      <c r="N26" s="145"/>
      <c r="O26" s="145"/>
      <c r="P26" s="145">
        <v>1</v>
      </c>
      <c r="Q26" s="145"/>
      <c r="R26" s="145"/>
      <c r="S26" s="145"/>
      <c r="T26" s="145"/>
      <c r="U26" s="145"/>
      <c r="V26" s="145"/>
      <c r="W26" s="145">
        <f>SUM(P26:V26)</f>
        <v>1</v>
      </c>
    </row>
    <row r="27" spans="1:23" s="120" customFormat="1" x14ac:dyDescent="0.25">
      <c r="B27" s="142" t="s">
        <v>441</v>
      </c>
      <c r="C27" s="143" t="s">
        <v>445</v>
      </c>
      <c r="D27" s="145"/>
      <c r="E27" s="145"/>
      <c r="F27" s="145"/>
      <c r="G27" s="145"/>
      <c r="H27" s="145"/>
      <c r="I27" s="145"/>
      <c r="J27" s="145">
        <v>1</v>
      </c>
      <c r="K27" s="145"/>
      <c r="L27" s="145"/>
      <c r="M27" s="155">
        <f>SUM(D27:L27)</f>
        <v>1</v>
      </c>
      <c r="N27" s="145"/>
      <c r="O27" s="145"/>
      <c r="P27" s="145"/>
      <c r="Q27" s="145"/>
      <c r="R27" s="145"/>
      <c r="S27" s="145">
        <v>1</v>
      </c>
      <c r="T27" s="145"/>
      <c r="U27" s="145"/>
      <c r="V27" s="145"/>
      <c r="W27" s="145">
        <f>SUM(P27:V27)</f>
        <v>1</v>
      </c>
    </row>
    <row r="28" spans="1:23" s="120" customFormat="1" x14ac:dyDescent="0.25">
      <c r="B28" s="142" t="s">
        <v>441</v>
      </c>
      <c r="C28" s="143" t="s">
        <v>446</v>
      </c>
      <c r="D28" s="145"/>
      <c r="E28" s="145"/>
      <c r="F28" s="145"/>
      <c r="G28" s="145"/>
      <c r="H28" s="145">
        <v>1.5</v>
      </c>
      <c r="I28" s="145"/>
      <c r="J28" s="145"/>
      <c r="K28" s="145"/>
      <c r="L28" s="145"/>
      <c r="M28" s="155">
        <f>SUM(D28:L28)</f>
        <v>1.5</v>
      </c>
      <c r="N28" s="145">
        <v>1.5</v>
      </c>
      <c r="O28" s="145"/>
      <c r="P28" s="145"/>
      <c r="Q28" s="145"/>
      <c r="R28" s="145"/>
      <c r="S28" s="145"/>
      <c r="T28" s="145"/>
      <c r="U28" s="145"/>
      <c r="V28" s="145"/>
      <c r="W28" s="145">
        <f>SUM(N28:V28)</f>
        <v>1.5</v>
      </c>
    </row>
    <row r="29" spans="1:23" s="142" customFormat="1" x14ac:dyDescent="0.25">
      <c r="B29" s="142" t="s">
        <v>421</v>
      </c>
      <c r="C29" s="143" t="s">
        <v>430</v>
      </c>
      <c r="D29" s="144"/>
      <c r="E29" s="144"/>
      <c r="F29" s="144">
        <v>2.5</v>
      </c>
      <c r="G29" s="144"/>
      <c r="H29" s="144"/>
      <c r="I29" s="144"/>
      <c r="J29" s="144"/>
      <c r="K29" s="144"/>
      <c r="L29" s="144"/>
      <c r="M29" s="156">
        <f>SUM(D29:L29)</f>
        <v>2.5</v>
      </c>
      <c r="N29" s="144"/>
      <c r="O29" s="144"/>
      <c r="P29" s="144"/>
      <c r="Q29" s="144"/>
      <c r="R29" s="144">
        <v>2.5</v>
      </c>
      <c r="S29" s="144"/>
      <c r="T29" s="144"/>
      <c r="U29" s="144"/>
      <c r="V29" s="144"/>
      <c r="W29" s="144">
        <f>SUM(N29:V29)</f>
        <v>2.5</v>
      </c>
    </row>
    <row r="30" spans="1:23" s="142" customFormat="1" x14ac:dyDescent="0.25">
      <c r="B30" s="142" t="s">
        <v>441</v>
      </c>
      <c r="C30" s="143" t="s">
        <v>436</v>
      </c>
      <c r="D30" s="144"/>
      <c r="E30" s="144">
        <v>1</v>
      </c>
      <c r="F30" s="144"/>
      <c r="G30" s="144"/>
      <c r="H30" s="144"/>
      <c r="I30" s="144"/>
      <c r="J30" s="144"/>
      <c r="K30" s="144"/>
      <c r="L30" s="144"/>
      <c r="M30" s="156">
        <f>SUM(E30:L30)</f>
        <v>1</v>
      </c>
      <c r="N30" s="144"/>
      <c r="O30" s="144"/>
      <c r="P30" s="144"/>
      <c r="Q30" s="144"/>
      <c r="R30" s="144"/>
      <c r="S30" s="144">
        <v>1</v>
      </c>
      <c r="T30" s="144"/>
      <c r="U30" s="144"/>
      <c r="V30" s="144"/>
      <c r="W30" s="144">
        <f>SUM(N30:V30)</f>
        <v>1</v>
      </c>
    </row>
    <row r="31" spans="1:23" s="120" customFormat="1" x14ac:dyDescent="0.25">
      <c r="B31" s="142" t="s">
        <v>148</v>
      </c>
      <c r="C31" s="123" t="s">
        <v>444</v>
      </c>
      <c r="D31" s="145"/>
      <c r="E31" s="145"/>
      <c r="F31" s="145"/>
      <c r="G31" s="145">
        <v>4</v>
      </c>
      <c r="H31" s="145"/>
      <c r="I31" s="145"/>
      <c r="J31" s="145"/>
      <c r="K31" s="145"/>
      <c r="L31" s="145"/>
      <c r="M31" s="155">
        <f>SUM(D31:L31)</f>
        <v>4</v>
      </c>
      <c r="N31" s="145"/>
      <c r="O31" s="145"/>
      <c r="P31" s="145"/>
      <c r="Q31" s="145"/>
      <c r="R31" s="145"/>
      <c r="S31" s="145"/>
      <c r="T31" s="145">
        <v>4</v>
      </c>
      <c r="U31" s="145"/>
      <c r="V31" s="145"/>
      <c r="W31" s="145">
        <f>SUM(N31:V31)</f>
        <v>4</v>
      </c>
    </row>
    <row r="32" spans="1:23" s="128" customFormat="1" x14ac:dyDescent="0.25">
      <c r="B32" s="131"/>
      <c r="C32" s="135"/>
      <c r="D32" s="137"/>
      <c r="E32" s="137"/>
      <c r="F32" s="137"/>
      <c r="G32" s="137"/>
      <c r="H32" s="137"/>
      <c r="I32" s="137"/>
      <c r="J32" s="137"/>
      <c r="K32" s="137"/>
      <c r="L32" s="137"/>
      <c r="M32" s="154"/>
      <c r="N32" s="137"/>
      <c r="O32" s="137"/>
      <c r="P32" s="137"/>
      <c r="Q32" s="137"/>
      <c r="R32" s="137"/>
      <c r="S32" s="137"/>
      <c r="T32" s="137"/>
      <c r="U32" s="137"/>
      <c r="V32" s="137"/>
      <c r="W32" s="137"/>
    </row>
    <row r="33" spans="1:23" s="120" customFormat="1" ht="15.6" x14ac:dyDescent="0.3">
      <c r="A33" s="146" t="s">
        <v>459</v>
      </c>
      <c r="B33" s="120" t="s">
        <v>424</v>
      </c>
      <c r="C33" s="123" t="s">
        <v>422</v>
      </c>
      <c r="D33" s="145"/>
      <c r="E33" s="145"/>
      <c r="F33" s="145"/>
      <c r="G33" s="145"/>
      <c r="H33" s="145"/>
      <c r="I33" s="145"/>
      <c r="J33" s="145"/>
      <c r="K33" s="145">
        <v>2</v>
      </c>
      <c r="L33" s="145"/>
      <c r="M33" s="155">
        <f>SUM(H33:L33)</f>
        <v>2</v>
      </c>
      <c r="N33" s="145"/>
      <c r="O33" s="145"/>
      <c r="P33" s="145"/>
      <c r="Q33" s="145"/>
      <c r="R33" s="145">
        <v>2</v>
      </c>
      <c r="S33" s="145"/>
      <c r="T33" s="145"/>
      <c r="U33" s="145"/>
      <c r="V33" s="145"/>
      <c r="W33" s="145">
        <f>SUM(N33:V33)</f>
        <v>2</v>
      </c>
    </row>
    <row r="34" spans="1:23" s="120" customFormat="1" ht="30" x14ac:dyDescent="0.25">
      <c r="B34" s="120" t="s">
        <v>424</v>
      </c>
      <c r="C34" s="123" t="s">
        <v>426</v>
      </c>
      <c r="D34" s="145"/>
      <c r="E34" s="145"/>
      <c r="F34" s="145"/>
      <c r="G34" s="145"/>
      <c r="H34" s="145">
        <v>2</v>
      </c>
      <c r="I34" s="145"/>
      <c r="J34" s="145"/>
      <c r="K34" s="145"/>
      <c r="L34" s="145"/>
      <c r="M34" s="155">
        <f>SUM(H34:L34)</f>
        <v>2</v>
      </c>
      <c r="N34" s="145"/>
      <c r="O34" s="145"/>
      <c r="P34" s="145"/>
      <c r="Q34" s="145"/>
      <c r="R34" s="145"/>
      <c r="S34" s="145"/>
      <c r="T34" s="145">
        <v>2</v>
      </c>
      <c r="U34" s="145"/>
      <c r="V34" s="145"/>
      <c r="W34" s="145">
        <f>SUM(N34:V34)</f>
        <v>2</v>
      </c>
    </row>
    <row r="35" spans="1:23" s="120" customFormat="1" ht="30" x14ac:dyDescent="0.25">
      <c r="B35" s="120" t="s">
        <v>424</v>
      </c>
      <c r="C35" s="123" t="s">
        <v>427</v>
      </c>
      <c r="D35" s="145"/>
      <c r="E35" s="145"/>
      <c r="F35" s="145"/>
      <c r="G35" s="145"/>
      <c r="H35" s="145"/>
      <c r="I35" s="145">
        <v>2</v>
      </c>
      <c r="J35" s="145"/>
      <c r="K35" s="145"/>
      <c r="L35" s="145"/>
      <c r="M35" s="155">
        <f>SUM(D35:L35)</f>
        <v>2</v>
      </c>
      <c r="N35" s="145"/>
      <c r="O35" s="145"/>
      <c r="P35" s="145"/>
      <c r="Q35" s="145"/>
      <c r="R35" s="145"/>
      <c r="S35" s="145"/>
      <c r="T35" s="145"/>
      <c r="U35" s="145"/>
      <c r="V35" s="145">
        <v>2</v>
      </c>
      <c r="W35" s="145">
        <f>SUM(N35:V35)</f>
        <v>2</v>
      </c>
    </row>
    <row r="36" spans="1:23" s="120" customFormat="1" ht="30" x14ac:dyDescent="0.25">
      <c r="B36" s="120" t="s">
        <v>435</v>
      </c>
      <c r="C36" s="123" t="s">
        <v>434</v>
      </c>
      <c r="D36" s="145"/>
      <c r="E36" s="145">
        <v>1</v>
      </c>
      <c r="F36" s="145"/>
      <c r="G36" s="145"/>
      <c r="H36" s="145"/>
      <c r="I36" s="145"/>
      <c r="J36" s="145"/>
      <c r="K36" s="145"/>
      <c r="L36" s="145"/>
      <c r="M36" s="155">
        <f>SUM(D36:L36)</f>
        <v>1</v>
      </c>
      <c r="N36" s="145"/>
      <c r="O36" s="145"/>
      <c r="P36" s="145"/>
      <c r="Q36" s="145"/>
      <c r="R36" s="145">
        <v>1</v>
      </c>
      <c r="S36" s="145"/>
      <c r="T36" s="145"/>
      <c r="U36" s="145"/>
      <c r="V36" s="145"/>
      <c r="W36" s="145">
        <f>SUM(N36:V36)</f>
        <v>1</v>
      </c>
    </row>
    <row r="37" spans="1:23" s="120" customFormat="1" ht="30" x14ac:dyDescent="0.25">
      <c r="B37" s="120" t="s">
        <v>5</v>
      </c>
      <c r="C37" s="123" t="s">
        <v>449</v>
      </c>
      <c r="D37" s="145"/>
      <c r="E37" s="145">
        <v>1</v>
      </c>
      <c r="F37" s="145"/>
      <c r="G37" s="145"/>
      <c r="H37" s="145"/>
      <c r="I37" s="145"/>
      <c r="J37" s="145"/>
      <c r="K37" s="145"/>
      <c r="L37" s="145"/>
      <c r="M37" s="155">
        <f>SUM(E37:L37)</f>
        <v>1</v>
      </c>
      <c r="N37" s="145"/>
      <c r="O37" s="145"/>
      <c r="P37" s="145"/>
      <c r="Q37" s="145"/>
      <c r="R37" s="145">
        <v>1</v>
      </c>
      <c r="S37" s="145"/>
      <c r="T37" s="145"/>
      <c r="U37" s="145"/>
      <c r="V37" s="145"/>
      <c r="W37" s="145">
        <f>SUM(N37:V37)</f>
        <v>1</v>
      </c>
    </row>
    <row r="38" spans="1:23" s="120" customFormat="1" x14ac:dyDescent="0.25">
      <c r="C38" s="123"/>
      <c r="D38" s="145"/>
      <c r="E38" s="145"/>
      <c r="F38" s="145"/>
      <c r="G38" s="145"/>
      <c r="H38" s="145"/>
      <c r="I38" s="145"/>
      <c r="J38" s="145"/>
      <c r="K38" s="145"/>
      <c r="L38" s="145"/>
      <c r="M38" s="155"/>
      <c r="N38" s="145"/>
      <c r="O38" s="145"/>
      <c r="P38" s="145"/>
      <c r="Q38" s="145"/>
      <c r="R38" s="145"/>
      <c r="S38" s="145"/>
      <c r="T38" s="145"/>
      <c r="U38" s="145"/>
      <c r="V38" s="145"/>
      <c r="W38" s="145"/>
    </row>
    <row r="39" spans="1:23" s="120" customFormat="1" ht="15.6" x14ac:dyDescent="0.3">
      <c r="A39" s="146" t="s">
        <v>460</v>
      </c>
      <c r="B39" s="120" t="s">
        <v>106</v>
      </c>
      <c r="C39" s="123" t="s">
        <v>461</v>
      </c>
      <c r="D39" s="145"/>
      <c r="E39" s="145">
        <v>1</v>
      </c>
      <c r="F39" s="145"/>
      <c r="G39" s="145"/>
      <c r="H39" s="145"/>
      <c r="I39" s="145"/>
      <c r="J39" s="145"/>
      <c r="K39" s="145"/>
      <c r="L39" s="145"/>
      <c r="M39" s="155">
        <f>SUM(E39:L39)</f>
        <v>1</v>
      </c>
      <c r="N39" s="145"/>
      <c r="O39" s="145"/>
      <c r="P39" s="145"/>
      <c r="Q39" s="145"/>
      <c r="R39" s="145">
        <v>1</v>
      </c>
      <c r="S39" s="145"/>
      <c r="T39" s="145"/>
      <c r="U39" s="145"/>
      <c r="V39" s="145"/>
      <c r="W39" s="145">
        <f>SUM(N39:V39)</f>
        <v>1</v>
      </c>
    </row>
    <row r="40" spans="1:23" s="120" customFormat="1" x14ac:dyDescent="0.25">
      <c r="C40" s="123"/>
      <c r="D40" s="145"/>
      <c r="E40" s="145"/>
      <c r="F40" s="145"/>
      <c r="G40" s="145"/>
      <c r="H40" s="145"/>
      <c r="I40" s="145"/>
      <c r="J40" s="145"/>
      <c r="K40" s="145"/>
      <c r="L40" s="145"/>
      <c r="M40" s="155"/>
      <c r="N40" s="145"/>
      <c r="O40" s="145"/>
      <c r="P40" s="145"/>
      <c r="Q40" s="145"/>
      <c r="R40" s="145"/>
      <c r="S40" s="145"/>
      <c r="T40" s="145"/>
      <c r="U40" s="145"/>
      <c r="V40" s="145"/>
      <c r="W40" s="145"/>
    </row>
    <row r="41" spans="1:23" s="120" customFormat="1" ht="15.6" x14ac:dyDescent="0.3">
      <c r="A41" s="146" t="s">
        <v>462</v>
      </c>
      <c r="B41" s="120" t="s">
        <v>106</v>
      </c>
      <c r="C41" s="123" t="s">
        <v>463</v>
      </c>
      <c r="D41" s="145"/>
      <c r="E41" s="145"/>
      <c r="F41" s="145"/>
      <c r="G41" s="145">
        <v>1</v>
      </c>
      <c r="H41" s="145"/>
      <c r="I41" s="145"/>
      <c r="J41" s="145"/>
      <c r="K41" s="145"/>
      <c r="L41" s="145"/>
      <c r="M41" s="155">
        <f>SUM(D41:L41)</f>
        <v>1</v>
      </c>
      <c r="N41" s="145"/>
      <c r="O41" s="145"/>
      <c r="P41" s="145">
        <v>1</v>
      </c>
      <c r="Q41" s="145"/>
      <c r="R41" s="145"/>
      <c r="S41" s="145"/>
      <c r="T41" s="145"/>
      <c r="U41" s="145"/>
      <c r="V41" s="145"/>
      <c r="W41" s="145">
        <f>SUM(N41:V41)</f>
        <v>1</v>
      </c>
    </row>
    <row r="42" spans="1:23" s="128" customFormat="1" x14ac:dyDescent="0.25">
      <c r="C42" s="135"/>
      <c r="D42" s="137"/>
      <c r="E42" s="137"/>
      <c r="F42" s="137"/>
      <c r="G42" s="137"/>
      <c r="H42" s="137"/>
      <c r="I42" s="137"/>
      <c r="J42" s="137"/>
      <c r="K42" s="137"/>
      <c r="L42" s="137"/>
      <c r="M42" s="154"/>
      <c r="N42" s="137"/>
      <c r="O42" s="137"/>
      <c r="P42" s="137"/>
      <c r="Q42" s="137"/>
      <c r="R42" s="137"/>
      <c r="S42" s="137"/>
      <c r="T42" s="137"/>
      <c r="U42" s="137"/>
      <c r="V42" s="137"/>
      <c r="W42" s="137"/>
    </row>
    <row r="43" spans="1:23" s="120" customFormat="1" ht="15.6" x14ac:dyDescent="0.3">
      <c r="A43" s="146" t="s">
        <v>451</v>
      </c>
      <c r="B43" s="120" t="s">
        <v>106</v>
      </c>
      <c r="C43" s="123" t="s">
        <v>455</v>
      </c>
      <c r="D43" s="145"/>
      <c r="E43" s="145"/>
      <c r="F43" s="145">
        <v>2.5</v>
      </c>
      <c r="G43" s="145"/>
      <c r="H43" s="145"/>
      <c r="I43" s="145"/>
      <c r="J43" s="145"/>
      <c r="K43" s="145"/>
      <c r="L43" s="145"/>
      <c r="M43" s="155">
        <f>SUM(E43:L43)</f>
        <v>2.5</v>
      </c>
      <c r="N43" s="145"/>
      <c r="O43" s="145"/>
      <c r="P43" s="145"/>
      <c r="Q43" s="145"/>
      <c r="R43" s="145">
        <v>2.5</v>
      </c>
      <c r="S43" s="145"/>
      <c r="T43" s="145"/>
      <c r="U43" s="145"/>
      <c r="V43" s="145"/>
      <c r="W43" s="145">
        <f>SUM(N43:V43)</f>
        <v>2.5</v>
      </c>
    </row>
    <row r="44" spans="1:23" s="120" customFormat="1" x14ac:dyDescent="0.25">
      <c r="B44" s="120" t="s">
        <v>106</v>
      </c>
      <c r="C44" s="123" t="s">
        <v>452</v>
      </c>
      <c r="D44" s="145"/>
      <c r="E44" s="145"/>
      <c r="F44" s="145">
        <v>2.5</v>
      </c>
      <c r="G44" s="145"/>
      <c r="H44" s="145"/>
      <c r="I44" s="145"/>
      <c r="J44" s="145"/>
      <c r="K44" s="145"/>
      <c r="L44" s="145"/>
      <c r="M44" s="155">
        <f>SUM(E44:L44)</f>
        <v>2.5</v>
      </c>
      <c r="N44" s="145"/>
      <c r="O44" s="145"/>
      <c r="P44" s="145"/>
      <c r="Q44" s="145"/>
      <c r="R44" s="145"/>
      <c r="S44" s="145">
        <v>2.5</v>
      </c>
      <c r="T44" s="145"/>
      <c r="U44" s="145"/>
      <c r="V44" s="145"/>
      <c r="W44" s="145">
        <f>SUM(N44:V44)</f>
        <v>2.5</v>
      </c>
    </row>
    <row r="45" spans="1:23" s="120" customFormat="1" x14ac:dyDescent="0.25">
      <c r="B45" s="120" t="s">
        <v>106</v>
      </c>
      <c r="C45" s="123" t="s">
        <v>456</v>
      </c>
      <c r="D45" s="145"/>
      <c r="E45" s="145"/>
      <c r="F45" s="145"/>
      <c r="G45" s="145">
        <v>1</v>
      </c>
      <c r="H45" s="145"/>
      <c r="I45" s="145"/>
      <c r="J45" s="145"/>
      <c r="K45" s="145"/>
      <c r="L45" s="145"/>
      <c r="M45" s="155">
        <f>SUM(E45:L45)</f>
        <v>1</v>
      </c>
      <c r="N45" s="145">
        <v>1</v>
      </c>
      <c r="O45" s="145"/>
      <c r="P45" s="145"/>
      <c r="Q45" s="145"/>
      <c r="R45" s="145"/>
      <c r="S45" s="145"/>
      <c r="T45" s="145"/>
      <c r="U45" s="145"/>
      <c r="V45" s="145"/>
      <c r="W45" s="145">
        <f>SUM(N45:V45)</f>
        <v>1</v>
      </c>
    </row>
    <row r="46" spans="1:23" s="120" customFormat="1" x14ac:dyDescent="0.25">
      <c r="B46" s="120" t="s">
        <v>386</v>
      </c>
      <c r="C46" s="123" t="s">
        <v>457</v>
      </c>
      <c r="D46" s="145"/>
      <c r="E46" s="145"/>
      <c r="F46" s="145"/>
      <c r="G46" s="145"/>
      <c r="H46" s="145"/>
      <c r="I46" s="145"/>
      <c r="J46" s="145"/>
      <c r="K46" s="145">
        <v>1</v>
      </c>
      <c r="L46" s="145"/>
      <c r="M46" s="155">
        <f>SUM(E46:L46)</f>
        <v>1</v>
      </c>
      <c r="N46" s="145"/>
      <c r="O46" s="145"/>
      <c r="P46" s="145"/>
      <c r="Q46" s="145"/>
      <c r="R46" s="145"/>
      <c r="S46" s="145">
        <v>1</v>
      </c>
      <c r="T46" s="145"/>
      <c r="U46" s="145"/>
      <c r="V46" s="145"/>
      <c r="W46" s="145">
        <f>SUM(N46:V46)</f>
        <v>1</v>
      </c>
    </row>
    <row r="47" spans="1:23" s="120" customFormat="1" x14ac:dyDescent="0.25">
      <c r="B47" s="120" t="s">
        <v>386</v>
      </c>
      <c r="C47" s="123" t="s">
        <v>458</v>
      </c>
      <c r="D47" s="145"/>
      <c r="E47" s="145">
        <v>1</v>
      </c>
      <c r="F47" s="145"/>
      <c r="G47" s="145"/>
      <c r="H47" s="145"/>
      <c r="I47" s="145"/>
      <c r="J47" s="145"/>
      <c r="K47" s="145"/>
      <c r="L47" s="145"/>
      <c r="M47" s="155">
        <f>SUM(E47:L47)</f>
        <v>1</v>
      </c>
      <c r="N47" s="145"/>
      <c r="O47" s="145"/>
      <c r="P47" s="145">
        <v>1</v>
      </c>
      <c r="Q47" s="145"/>
      <c r="R47" s="145"/>
      <c r="S47" s="145"/>
      <c r="T47" s="145"/>
      <c r="U47" s="145"/>
      <c r="V47" s="145"/>
      <c r="W47" s="145">
        <f>SUM(N47:V47)</f>
        <v>1</v>
      </c>
    </row>
    <row r="48" spans="1:23" s="120" customFormat="1" x14ac:dyDescent="0.25">
      <c r="B48" s="120" t="s">
        <v>386</v>
      </c>
      <c r="C48" s="123" t="s">
        <v>464</v>
      </c>
      <c r="D48" s="145"/>
      <c r="E48" s="145"/>
      <c r="F48" s="145"/>
      <c r="G48" s="145"/>
      <c r="H48" s="145"/>
      <c r="I48" s="145"/>
      <c r="J48" s="145"/>
      <c r="K48" s="145">
        <v>1</v>
      </c>
      <c r="L48" s="145"/>
      <c r="M48" s="155">
        <f>SUM(I48:L48)</f>
        <v>1</v>
      </c>
      <c r="N48" s="145"/>
      <c r="O48" s="145"/>
      <c r="P48" s="145"/>
      <c r="Q48" s="145"/>
      <c r="R48" s="145"/>
      <c r="S48" s="145"/>
      <c r="T48" s="145"/>
      <c r="U48" s="145"/>
      <c r="V48" s="145">
        <v>1</v>
      </c>
      <c r="W48" s="145">
        <f>SUM(S48:V48)</f>
        <v>1</v>
      </c>
    </row>
    <row r="49" spans="1:23" s="120" customFormat="1" x14ac:dyDescent="0.25">
      <c r="B49" s="120" t="s">
        <v>386</v>
      </c>
      <c r="C49" s="123" t="s">
        <v>453</v>
      </c>
      <c r="D49" s="145"/>
      <c r="E49" s="145">
        <v>1</v>
      </c>
      <c r="F49" s="145"/>
      <c r="G49" s="145"/>
      <c r="H49" s="145"/>
      <c r="I49" s="145"/>
      <c r="J49" s="145"/>
      <c r="K49" s="145"/>
      <c r="L49" s="145"/>
      <c r="M49" s="155">
        <f>SUM(E49:L49)</f>
        <v>1</v>
      </c>
      <c r="N49" s="145"/>
      <c r="O49" s="145"/>
      <c r="P49" s="145"/>
      <c r="Q49" s="145"/>
      <c r="R49" s="145"/>
      <c r="S49" s="145">
        <v>1</v>
      </c>
      <c r="T49" s="145"/>
      <c r="U49" s="145"/>
      <c r="V49" s="145"/>
      <c r="W49" s="145">
        <f>SUM(N49:V49)</f>
        <v>1</v>
      </c>
    </row>
    <row r="50" spans="1:23" s="120" customFormat="1" x14ac:dyDescent="0.25">
      <c r="B50" s="120" t="s">
        <v>386</v>
      </c>
      <c r="C50" s="123" t="s">
        <v>454</v>
      </c>
      <c r="D50" s="145"/>
      <c r="E50" s="145"/>
      <c r="F50" s="145"/>
      <c r="G50" s="145"/>
      <c r="H50" s="145"/>
      <c r="I50" s="145"/>
      <c r="J50" s="145">
        <v>1</v>
      </c>
      <c r="K50" s="145"/>
      <c r="L50" s="145"/>
      <c r="M50" s="155">
        <v>1</v>
      </c>
      <c r="N50" s="145"/>
      <c r="O50" s="145"/>
      <c r="P50" s="145"/>
      <c r="Q50" s="145"/>
      <c r="R50" s="145"/>
      <c r="S50" s="145">
        <v>1</v>
      </c>
      <c r="T50" s="145"/>
      <c r="U50" s="145"/>
      <c r="V50" s="145"/>
      <c r="W50" s="145">
        <f>SUM(N50:V50)</f>
        <v>1</v>
      </c>
    </row>
    <row r="51" spans="1:23" s="128" customFormat="1" x14ac:dyDescent="0.25">
      <c r="C51" s="135"/>
      <c r="D51" s="137"/>
      <c r="E51" s="137"/>
      <c r="F51" s="137"/>
      <c r="G51" s="137"/>
      <c r="H51" s="137"/>
      <c r="I51" s="137"/>
      <c r="J51" s="137"/>
      <c r="K51" s="137"/>
      <c r="L51" s="137"/>
      <c r="M51" s="154"/>
      <c r="N51" s="137"/>
      <c r="O51" s="137"/>
      <c r="P51" s="137"/>
      <c r="Q51" s="137"/>
      <c r="R51" s="137"/>
      <c r="S51" s="137"/>
      <c r="T51" s="137"/>
      <c r="U51" s="137"/>
      <c r="V51" s="137"/>
      <c r="W51" s="137"/>
    </row>
    <row r="52" spans="1:23" s="120" customFormat="1" x14ac:dyDescent="0.25">
      <c r="A52" s="120" t="s">
        <v>480</v>
      </c>
      <c r="B52" s="120" t="s">
        <v>106</v>
      </c>
      <c r="C52" s="123" t="s">
        <v>466</v>
      </c>
      <c r="D52" s="145"/>
      <c r="E52" s="145">
        <v>1</v>
      </c>
      <c r="F52" s="145"/>
      <c r="G52" s="145"/>
      <c r="H52" s="145"/>
      <c r="I52" s="145"/>
      <c r="J52" s="145"/>
      <c r="K52" s="145"/>
      <c r="L52" s="145"/>
      <c r="M52" s="155">
        <f>SUM(E52:L52)</f>
        <v>1</v>
      </c>
      <c r="N52" s="145">
        <v>1</v>
      </c>
      <c r="O52" s="145"/>
      <c r="P52" s="145"/>
      <c r="Q52" s="145"/>
      <c r="R52" s="145"/>
      <c r="S52" s="145"/>
      <c r="T52" s="145"/>
      <c r="U52" s="145"/>
      <c r="V52" s="145"/>
      <c r="W52" s="145">
        <f>SUM(N52:V52)</f>
        <v>1</v>
      </c>
    </row>
    <row r="53" spans="1:23" s="120" customFormat="1" x14ac:dyDescent="0.25">
      <c r="C53" s="123"/>
      <c r="D53" s="145"/>
      <c r="E53" s="145"/>
      <c r="F53" s="145"/>
      <c r="G53" s="145"/>
      <c r="H53" s="145"/>
      <c r="I53" s="145"/>
      <c r="J53" s="145"/>
      <c r="K53" s="145"/>
      <c r="L53" s="145"/>
      <c r="M53" s="155"/>
      <c r="N53" s="145"/>
      <c r="O53" s="145"/>
      <c r="P53" s="145"/>
      <c r="Q53" s="145"/>
      <c r="R53" s="145"/>
      <c r="S53" s="145"/>
      <c r="T53" s="145"/>
      <c r="U53" s="145"/>
      <c r="V53" s="145"/>
      <c r="W53" s="145"/>
    </row>
    <row r="54" spans="1:23" s="120" customFormat="1" x14ac:dyDescent="0.25">
      <c r="A54" s="120" t="s">
        <v>481</v>
      </c>
      <c r="B54" s="120" t="s">
        <v>245</v>
      </c>
      <c r="C54" s="123" t="s">
        <v>467</v>
      </c>
      <c r="D54" s="145"/>
      <c r="E54" s="145"/>
      <c r="F54" s="145"/>
      <c r="G54" s="145"/>
      <c r="H54" s="145">
        <v>3</v>
      </c>
      <c r="I54" s="145"/>
      <c r="J54" s="145"/>
      <c r="K54" s="145"/>
      <c r="L54" s="145"/>
      <c r="M54" s="155">
        <f>SUM(H54:L54)</f>
        <v>3</v>
      </c>
      <c r="N54" s="145"/>
      <c r="O54" s="145"/>
      <c r="P54" s="145"/>
      <c r="Q54" s="145"/>
      <c r="R54" s="145"/>
      <c r="S54" s="145"/>
      <c r="T54" s="145">
        <v>3</v>
      </c>
      <c r="U54" s="145"/>
      <c r="V54" s="145"/>
      <c r="W54" s="145">
        <f>SUM(N54:V54)</f>
        <v>3</v>
      </c>
    </row>
    <row r="55" spans="1:23" x14ac:dyDescent="0.25">
      <c r="M55" s="157">
        <f>SUM(M6:M54)</f>
        <v>55</v>
      </c>
      <c r="W55" s="138">
        <f>SUM(W6:W54)</f>
        <v>50</v>
      </c>
    </row>
    <row r="56" spans="1:23" x14ac:dyDescent="0.25">
      <c r="A56" t="s">
        <v>471</v>
      </c>
      <c r="D56" s="138">
        <f>SUM(D6:D55)</f>
        <v>0</v>
      </c>
      <c r="E56" s="138">
        <f>SUM(E6:E55)</f>
        <v>10.5</v>
      </c>
      <c r="F56" s="138">
        <f>SUM(F6:F55)</f>
        <v>7.5</v>
      </c>
      <c r="G56" s="138">
        <f>SUM(G6:G55)</f>
        <v>13.5</v>
      </c>
      <c r="H56" s="138">
        <f>SUM(H8:H55)</f>
        <v>9.5</v>
      </c>
      <c r="I56" s="138">
        <f>SUM(I9:I55)</f>
        <v>4</v>
      </c>
      <c r="J56" s="138">
        <f>SUM(J8:J55)</f>
        <v>3</v>
      </c>
      <c r="K56" s="138">
        <f>SUM(K8:K55)</f>
        <v>6</v>
      </c>
      <c r="L56" s="138">
        <f>SUM(L9:L55)</f>
        <v>1</v>
      </c>
      <c r="M56" s="157">
        <f>SUM(D56:L56)</f>
        <v>55</v>
      </c>
      <c r="N56" s="138">
        <f t="shared" ref="N56:T56" si="5">SUM(N6:N55)</f>
        <v>8</v>
      </c>
      <c r="O56" s="138">
        <f t="shared" si="5"/>
        <v>1</v>
      </c>
      <c r="P56" s="138">
        <f t="shared" si="5"/>
        <v>4</v>
      </c>
      <c r="Q56" s="138">
        <f t="shared" si="5"/>
        <v>0</v>
      </c>
      <c r="R56" s="138">
        <f t="shared" si="5"/>
        <v>10</v>
      </c>
      <c r="S56" s="138">
        <f t="shared" si="5"/>
        <v>11.5</v>
      </c>
      <c r="T56" s="138">
        <f t="shared" si="5"/>
        <v>10</v>
      </c>
      <c r="V56" s="138">
        <f>SUM(V6:V55)</f>
        <v>5.5</v>
      </c>
      <c r="W56" s="138">
        <f>SUM(N56:V56)</f>
        <v>50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D31B0-AEAA-4B03-A608-4E88ACCB8237}">
  <dimension ref="A1:W78"/>
  <sheetViews>
    <sheetView tabSelected="1" zoomScale="50" zoomScaleNormal="50" workbookViewId="0">
      <pane ySplit="1" topLeftCell="A2" activePane="bottomLeft" state="frozen"/>
      <selection pane="bottomLeft" activeCell="A12" sqref="A12"/>
    </sheetView>
  </sheetViews>
  <sheetFormatPr defaultRowHeight="15" x14ac:dyDescent="0.25"/>
  <cols>
    <col min="1" max="1" width="51.36328125" customWidth="1"/>
    <col min="2" max="2" width="22.81640625" customWidth="1"/>
    <col min="3" max="3" width="49.26953125" customWidth="1"/>
    <col min="4" max="4" width="16.90625" customWidth="1"/>
    <col min="5" max="6" width="13.26953125" customWidth="1"/>
    <col min="7" max="7" width="13.54296875" customWidth="1"/>
    <col min="8" max="8" width="12.90625" customWidth="1"/>
    <col min="9" max="9" width="13.81640625" customWidth="1"/>
    <col min="10" max="10" width="14.54296875" customWidth="1"/>
    <col min="11" max="11" width="14.90625" customWidth="1"/>
    <col min="12" max="12" width="11.453125" customWidth="1"/>
    <col min="13" max="13" width="8.7265625" style="158"/>
    <col min="14" max="14" width="16.08984375" customWidth="1"/>
    <col min="15" max="15" width="14.90625" customWidth="1"/>
    <col min="16" max="16" width="12.7265625" customWidth="1"/>
    <col min="17" max="17" width="12.26953125" customWidth="1"/>
    <col min="18" max="18" width="12.08984375" customWidth="1"/>
    <col min="19" max="19" width="13.90625" customWidth="1"/>
    <col min="20" max="20" width="12.36328125" customWidth="1"/>
    <col min="21" max="21" width="14.08984375" customWidth="1"/>
    <col min="22" max="22" width="14.7265625" customWidth="1"/>
  </cols>
  <sheetData>
    <row r="1" spans="1:23" ht="246.9" customHeight="1" x14ac:dyDescent="0.25">
      <c r="A1" s="1" t="s">
        <v>1</v>
      </c>
      <c r="B1" s="1" t="s">
        <v>468</v>
      </c>
      <c r="C1" s="1" t="s">
        <v>4</v>
      </c>
      <c r="D1" s="39" t="s">
        <v>323</v>
      </c>
      <c r="E1" s="39" t="s">
        <v>324</v>
      </c>
      <c r="F1" s="39" t="s">
        <v>325</v>
      </c>
      <c r="G1" s="39" t="s">
        <v>326</v>
      </c>
      <c r="H1" s="39" t="s">
        <v>327</v>
      </c>
      <c r="I1" s="39" t="s">
        <v>332</v>
      </c>
      <c r="J1" s="39" t="s">
        <v>328</v>
      </c>
      <c r="K1" s="39" t="s">
        <v>329</v>
      </c>
      <c r="L1" s="39" t="s">
        <v>322</v>
      </c>
      <c r="M1" s="149" t="s">
        <v>246</v>
      </c>
      <c r="N1" s="39" t="s">
        <v>117</v>
      </c>
      <c r="O1" s="39" t="s">
        <v>118</v>
      </c>
      <c r="P1" s="39" t="s">
        <v>119</v>
      </c>
      <c r="Q1" s="39" t="s">
        <v>120</v>
      </c>
      <c r="R1" s="39" t="s">
        <v>121</v>
      </c>
      <c r="S1" s="39" t="s">
        <v>122</v>
      </c>
      <c r="T1" s="39" t="s">
        <v>123</v>
      </c>
      <c r="U1" s="39" t="s">
        <v>124</v>
      </c>
      <c r="V1" s="39" t="s">
        <v>2</v>
      </c>
      <c r="W1" s="39" t="s">
        <v>24</v>
      </c>
    </row>
    <row r="2" spans="1:23" ht="15.6" x14ac:dyDescent="0.25">
      <c r="A2" s="47" t="s">
        <v>334</v>
      </c>
      <c r="B2" s="47"/>
      <c r="C2" s="47"/>
      <c r="D2" s="48">
        <f>M35</f>
        <v>48.5</v>
      </c>
      <c r="E2" s="48">
        <f>M35</f>
        <v>48.5</v>
      </c>
      <c r="F2" s="48">
        <f>M35</f>
        <v>48.5</v>
      </c>
      <c r="G2" s="48">
        <f>M35</f>
        <v>48.5</v>
      </c>
      <c r="H2" s="48">
        <f>M35</f>
        <v>48.5</v>
      </c>
      <c r="I2" s="48">
        <f>M35</f>
        <v>48.5</v>
      </c>
      <c r="J2" s="48">
        <f>M35</f>
        <v>48.5</v>
      </c>
      <c r="K2" s="48">
        <f>M35</f>
        <v>48.5</v>
      </c>
      <c r="L2" s="48">
        <f>M35</f>
        <v>48.5</v>
      </c>
      <c r="M2" s="150">
        <f>M35</f>
        <v>48.5</v>
      </c>
      <c r="N2" s="48">
        <f>W35</f>
        <v>28.5</v>
      </c>
      <c r="O2" s="48">
        <f>W35</f>
        <v>28.5</v>
      </c>
      <c r="P2" s="48">
        <f>W35</f>
        <v>28.5</v>
      </c>
      <c r="Q2" s="48">
        <f>W35</f>
        <v>28.5</v>
      </c>
      <c r="R2" s="48">
        <f>W35</f>
        <v>28.5</v>
      </c>
      <c r="S2" s="48">
        <f>W35</f>
        <v>28.5</v>
      </c>
      <c r="T2" s="48">
        <f>W35</f>
        <v>28.5</v>
      </c>
      <c r="U2" s="48">
        <f>W35</f>
        <v>28.5</v>
      </c>
      <c r="V2" s="48">
        <f>W35</f>
        <v>28.5</v>
      </c>
      <c r="W2" s="48">
        <f>W35</f>
        <v>28.5</v>
      </c>
    </row>
    <row r="3" spans="1:23" ht="15.6" x14ac:dyDescent="0.25">
      <c r="A3" s="47" t="s">
        <v>335</v>
      </c>
      <c r="B3" s="47"/>
      <c r="C3" s="47"/>
      <c r="D3" s="48">
        <f t="shared" ref="D3:L3" si="0">D35</f>
        <v>1</v>
      </c>
      <c r="E3" s="48">
        <f t="shared" si="0"/>
        <v>5</v>
      </c>
      <c r="F3" s="48">
        <f t="shared" si="0"/>
        <v>4</v>
      </c>
      <c r="G3" s="48">
        <f t="shared" si="0"/>
        <v>11</v>
      </c>
      <c r="H3" s="48">
        <f t="shared" si="0"/>
        <v>6</v>
      </c>
      <c r="I3" s="48">
        <f t="shared" si="0"/>
        <v>15.5</v>
      </c>
      <c r="J3" s="48">
        <f t="shared" si="0"/>
        <v>1</v>
      </c>
      <c r="K3" s="48">
        <f t="shared" si="0"/>
        <v>5</v>
      </c>
      <c r="L3" s="48">
        <f t="shared" si="0"/>
        <v>0</v>
      </c>
      <c r="M3" s="150">
        <f>SUM(D3:L3)</f>
        <v>48.5</v>
      </c>
      <c r="N3" s="48">
        <f t="shared" ref="N3:V3" si="1">N35</f>
        <v>8</v>
      </c>
      <c r="O3" s="48">
        <f t="shared" si="1"/>
        <v>0</v>
      </c>
      <c r="P3" s="48">
        <f t="shared" si="1"/>
        <v>1</v>
      </c>
      <c r="Q3" s="48">
        <f t="shared" si="1"/>
        <v>1</v>
      </c>
      <c r="R3" s="48">
        <f t="shared" si="1"/>
        <v>7</v>
      </c>
      <c r="S3" s="48">
        <f t="shared" si="1"/>
        <v>6.5</v>
      </c>
      <c r="T3" s="48">
        <f t="shared" si="1"/>
        <v>3</v>
      </c>
      <c r="U3" s="48">
        <f t="shared" si="1"/>
        <v>0</v>
      </c>
      <c r="V3" s="48">
        <f t="shared" si="1"/>
        <v>2</v>
      </c>
      <c r="W3" s="48">
        <f>SUM(N3:V3)</f>
        <v>28.5</v>
      </c>
    </row>
    <row r="4" spans="1:23" ht="15.6" x14ac:dyDescent="0.25">
      <c r="A4" s="47" t="s">
        <v>336</v>
      </c>
      <c r="B4" s="47"/>
      <c r="C4" s="47"/>
      <c r="D4" s="50">
        <f>D3/D2</f>
        <v>2.0618556701030927E-2</v>
      </c>
      <c r="E4" s="50">
        <f>E3/E2</f>
        <v>0.10309278350515463</v>
      </c>
      <c r="F4" s="50">
        <f t="shared" ref="F4:L4" si="2">F3/F2</f>
        <v>8.247422680412371E-2</v>
      </c>
      <c r="G4" s="50">
        <f t="shared" si="2"/>
        <v>0.22680412371134021</v>
      </c>
      <c r="H4" s="50">
        <f t="shared" si="2"/>
        <v>0.12371134020618557</v>
      </c>
      <c r="I4" s="50">
        <f t="shared" si="2"/>
        <v>0.31958762886597936</v>
      </c>
      <c r="J4" s="50">
        <f t="shared" si="2"/>
        <v>2.0618556701030927E-2</v>
      </c>
      <c r="K4" s="50">
        <f t="shared" si="2"/>
        <v>0.10309278350515463</v>
      </c>
      <c r="L4" s="50">
        <f t="shared" si="2"/>
        <v>0</v>
      </c>
      <c r="M4" s="150"/>
      <c r="N4" s="50">
        <f t="shared" ref="N4:V4" si="3">N3/N2</f>
        <v>0.2807017543859649</v>
      </c>
      <c r="O4" s="50">
        <f t="shared" si="3"/>
        <v>0</v>
      </c>
      <c r="P4" s="50">
        <f t="shared" si="3"/>
        <v>3.5087719298245612E-2</v>
      </c>
      <c r="Q4" s="50">
        <f t="shared" si="3"/>
        <v>3.5087719298245612E-2</v>
      </c>
      <c r="R4" s="50">
        <f t="shared" si="3"/>
        <v>0.24561403508771928</v>
      </c>
      <c r="S4" s="50">
        <f t="shared" si="3"/>
        <v>0.22807017543859648</v>
      </c>
      <c r="T4" s="50">
        <f t="shared" si="3"/>
        <v>0.10526315789473684</v>
      </c>
      <c r="U4" s="50">
        <f t="shared" si="3"/>
        <v>0</v>
      </c>
      <c r="V4" s="50">
        <f t="shared" si="3"/>
        <v>7.0175438596491224E-2</v>
      </c>
      <c r="W4" s="48"/>
    </row>
    <row r="5" spans="1:23" s="130" customFormat="1" x14ac:dyDescent="0.25">
      <c r="C5" s="133"/>
      <c r="D5" s="136"/>
      <c r="E5" s="136"/>
      <c r="F5" s="136"/>
      <c r="G5" s="136"/>
      <c r="H5" s="136"/>
      <c r="I5" s="136"/>
      <c r="J5" s="136"/>
      <c r="K5" s="136"/>
      <c r="L5" s="136"/>
      <c r="M5" s="151"/>
      <c r="N5" s="136"/>
      <c r="O5" s="136"/>
      <c r="P5" s="136"/>
      <c r="Q5" s="136"/>
      <c r="R5" s="136"/>
      <c r="S5" s="136"/>
      <c r="T5" s="136"/>
      <c r="U5" s="136"/>
      <c r="V5" s="136"/>
      <c r="W5" s="136"/>
    </row>
    <row r="6" spans="1:23" s="139" customFormat="1" ht="15.6" x14ac:dyDescent="0.25">
      <c r="A6" s="139" t="s">
        <v>493</v>
      </c>
      <c r="B6" s="139" t="s">
        <v>433</v>
      </c>
      <c r="C6" s="129"/>
      <c r="D6" s="140"/>
      <c r="E6" s="140"/>
      <c r="F6" s="140"/>
      <c r="G6" s="148">
        <v>10</v>
      </c>
      <c r="H6" s="148"/>
      <c r="I6" s="148"/>
      <c r="J6" s="148"/>
      <c r="K6" s="148"/>
      <c r="L6" s="148"/>
      <c r="M6" s="153">
        <f>SUM(D6:L6)</f>
        <v>10</v>
      </c>
      <c r="N6" s="140"/>
      <c r="O6" s="140"/>
      <c r="P6" s="140"/>
      <c r="Q6" s="140"/>
      <c r="R6" s="140"/>
      <c r="S6" s="140"/>
      <c r="T6" s="140"/>
      <c r="U6" s="140"/>
      <c r="V6" s="140"/>
      <c r="W6" s="140">
        <v>0</v>
      </c>
    </row>
    <row r="7" spans="1:23" s="139" customFormat="1" ht="15.6" x14ac:dyDescent="0.25">
      <c r="A7" s="139" t="s">
        <v>494</v>
      </c>
      <c r="B7" s="139" t="s">
        <v>433</v>
      </c>
      <c r="C7" s="129"/>
      <c r="D7" s="140"/>
      <c r="E7" s="140"/>
      <c r="F7" s="140"/>
      <c r="G7" s="140"/>
      <c r="H7" s="140"/>
      <c r="I7" s="148">
        <v>10</v>
      </c>
      <c r="J7" s="148"/>
      <c r="K7" s="148"/>
      <c r="L7" s="148"/>
      <c r="M7" s="153">
        <v>10</v>
      </c>
      <c r="N7" s="148"/>
      <c r="O7" s="148"/>
      <c r="P7" s="148"/>
      <c r="Q7" s="148"/>
      <c r="R7" s="148"/>
      <c r="S7" s="148"/>
      <c r="T7" s="148"/>
      <c r="U7" s="148"/>
      <c r="V7" s="148"/>
      <c r="W7" s="148"/>
    </row>
    <row r="8" spans="1:23" s="130" customFormat="1" x14ac:dyDescent="0.25">
      <c r="C8" s="133"/>
      <c r="D8" s="136"/>
      <c r="E8" s="136"/>
      <c r="F8" s="136"/>
      <c r="G8" s="136"/>
      <c r="H8" s="136"/>
      <c r="I8" s="136"/>
      <c r="J8" s="136"/>
      <c r="K8" s="136"/>
      <c r="L8" s="136"/>
      <c r="M8" s="151"/>
      <c r="N8" s="136"/>
      <c r="O8" s="136"/>
      <c r="P8" s="136"/>
      <c r="Q8" s="136"/>
      <c r="R8" s="136"/>
      <c r="S8" s="136"/>
      <c r="T8" s="136"/>
      <c r="U8" s="136"/>
      <c r="V8" s="136"/>
      <c r="W8" s="136"/>
    </row>
    <row r="9" spans="1:23" s="142" customFormat="1" ht="15.6" x14ac:dyDescent="0.25">
      <c r="A9" s="141" t="s">
        <v>465</v>
      </c>
      <c r="C9" s="143"/>
      <c r="D9" s="144"/>
      <c r="E9" s="144"/>
      <c r="F9" s="144"/>
      <c r="G9" s="144"/>
      <c r="H9" s="144"/>
      <c r="I9" s="144"/>
      <c r="J9" s="144"/>
      <c r="K9" s="144"/>
      <c r="L9" s="144"/>
      <c r="M9" s="156"/>
      <c r="N9" s="144"/>
      <c r="O9" s="144"/>
      <c r="P9" s="144"/>
      <c r="Q9" s="144"/>
      <c r="R9" s="144"/>
      <c r="S9" s="144"/>
      <c r="T9" s="144"/>
      <c r="U9" s="144"/>
      <c r="V9" s="144"/>
      <c r="W9" s="144"/>
    </row>
    <row r="10" spans="1:23" s="142" customFormat="1" ht="15.6" x14ac:dyDescent="0.25">
      <c r="A10" s="141"/>
      <c r="B10" s="142" t="s">
        <v>148</v>
      </c>
      <c r="C10" s="143" t="s">
        <v>474</v>
      </c>
      <c r="D10" s="144"/>
      <c r="E10" s="144"/>
      <c r="F10" s="144"/>
      <c r="G10" s="144"/>
      <c r="H10" s="144"/>
      <c r="I10" s="144">
        <v>5.5</v>
      </c>
      <c r="J10" s="144"/>
      <c r="K10" s="144"/>
      <c r="L10" s="144"/>
      <c r="M10" s="156">
        <f>SUM(I10:L10)</f>
        <v>5.5</v>
      </c>
      <c r="N10" s="144"/>
      <c r="O10" s="144"/>
      <c r="P10" s="144"/>
      <c r="Q10" s="144"/>
      <c r="R10" s="144"/>
      <c r="S10" s="144">
        <v>5.5</v>
      </c>
      <c r="T10" s="144"/>
      <c r="U10" s="144"/>
      <c r="V10" s="144"/>
      <c r="W10" s="144">
        <f>SUM(S10:V10)</f>
        <v>5.5</v>
      </c>
    </row>
    <row r="11" spans="1:23" s="142" customFormat="1" ht="15.6" x14ac:dyDescent="0.25">
      <c r="A11" s="141"/>
      <c r="B11" s="142" t="s">
        <v>106</v>
      </c>
      <c r="C11" s="143" t="s">
        <v>452</v>
      </c>
      <c r="D11" s="144"/>
      <c r="E11" s="144">
        <v>2</v>
      </c>
      <c r="F11" s="144"/>
      <c r="G11" s="144"/>
      <c r="H11" s="144"/>
      <c r="I11" s="144"/>
      <c r="J11" s="144"/>
      <c r="K11" s="144"/>
      <c r="L11" s="144"/>
      <c r="M11" s="156">
        <f>SUM(E11:L11)</f>
        <v>2</v>
      </c>
      <c r="N11" s="144"/>
      <c r="O11" s="144"/>
      <c r="P11" s="144"/>
      <c r="Q11" s="144"/>
      <c r="R11" s="144">
        <v>2</v>
      </c>
      <c r="S11" s="144"/>
      <c r="T11" s="144"/>
      <c r="U11" s="144"/>
      <c r="V11" s="144"/>
      <c r="W11" s="144">
        <f>SUM(R11:V11)</f>
        <v>2</v>
      </c>
    </row>
    <row r="12" spans="1:23" s="142" customFormat="1" ht="15.6" x14ac:dyDescent="0.25">
      <c r="A12" s="141"/>
      <c r="B12" s="142" t="s">
        <v>106</v>
      </c>
      <c r="C12" s="143" t="s">
        <v>476</v>
      </c>
      <c r="D12" s="144"/>
      <c r="E12" s="144"/>
      <c r="F12" s="144">
        <v>2</v>
      </c>
      <c r="G12" s="144"/>
      <c r="H12" s="144"/>
      <c r="I12" s="144"/>
      <c r="J12" s="144"/>
      <c r="K12" s="144"/>
      <c r="L12" s="144"/>
      <c r="M12" s="156">
        <f>SUM(E12:L12)</f>
        <v>2</v>
      </c>
      <c r="N12" s="144"/>
      <c r="O12" s="144"/>
      <c r="P12" s="144"/>
      <c r="Q12" s="144"/>
      <c r="R12" s="144">
        <v>2</v>
      </c>
      <c r="S12" s="144"/>
      <c r="T12" s="144"/>
      <c r="U12" s="144"/>
      <c r="V12" s="144"/>
      <c r="W12" s="144">
        <f>SUM(R12:V12)</f>
        <v>2</v>
      </c>
    </row>
    <row r="13" spans="1:23" s="142" customFormat="1" ht="15.6" x14ac:dyDescent="0.25">
      <c r="A13" s="141"/>
      <c r="B13" s="142" t="s">
        <v>106</v>
      </c>
      <c r="C13" s="143" t="s">
        <v>488</v>
      </c>
      <c r="D13" s="144"/>
      <c r="E13" s="144"/>
      <c r="F13" s="144"/>
      <c r="G13" s="144"/>
      <c r="H13" s="144">
        <v>2</v>
      </c>
      <c r="I13" s="144"/>
      <c r="J13" s="144"/>
      <c r="K13" s="144"/>
      <c r="L13" s="144"/>
      <c r="M13" s="156">
        <f>SUM(H13:L13)</f>
        <v>2</v>
      </c>
      <c r="N13" s="144">
        <v>2</v>
      </c>
      <c r="O13" s="144"/>
      <c r="P13" s="144"/>
      <c r="Q13" s="144"/>
      <c r="R13" s="144"/>
      <c r="S13" s="144"/>
      <c r="T13" s="144"/>
      <c r="U13" s="144"/>
      <c r="V13" s="144"/>
      <c r="W13" s="144">
        <f>SUM(N13:V13)</f>
        <v>2</v>
      </c>
    </row>
    <row r="14" spans="1:23" s="142" customFormat="1" ht="33.6" customHeight="1" x14ac:dyDescent="0.25">
      <c r="B14" s="143" t="s">
        <v>469</v>
      </c>
      <c r="C14" s="143" t="s">
        <v>470</v>
      </c>
      <c r="D14" s="144"/>
      <c r="E14" s="144">
        <v>1</v>
      </c>
      <c r="F14" s="144"/>
      <c r="G14" s="144"/>
      <c r="H14" s="144"/>
      <c r="I14" s="144"/>
      <c r="J14" s="144"/>
      <c r="K14" s="144"/>
      <c r="L14" s="144"/>
      <c r="M14" s="156">
        <f>SUM(E14:L14)</f>
        <v>1</v>
      </c>
      <c r="N14" s="144">
        <v>1</v>
      </c>
      <c r="O14" s="144"/>
      <c r="P14" s="144"/>
      <c r="Q14" s="144"/>
      <c r="R14" s="144"/>
      <c r="S14" s="144"/>
      <c r="T14" s="144"/>
      <c r="U14" s="144"/>
      <c r="V14" s="144"/>
      <c r="W14" s="144">
        <f>SUM(N14:V14)</f>
        <v>1</v>
      </c>
    </row>
    <row r="15" spans="1:23" s="142" customFormat="1" ht="17.399999999999999" customHeight="1" x14ac:dyDescent="0.25">
      <c r="B15" s="142" t="s">
        <v>469</v>
      </c>
      <c r="C15" s="143" t="s">
        <v>478</v>
      </c>
      <c r="D15" s="144">
        <v>1</v>
      </c>
      <c r="E15" s="144"/>
      <c r="F15" s="144"/>
      <c r="G15" s="144"/>
      <c r="H15" s="144"/>
      <c r="I15" s="144"/>
      <c r="J15" s="144"/>
      <c r="K15" s="144"/>
      <c r="L15" s="144"/>
      <c r="M15" s="156">
        <f>SUM(D15:L15)</f>
        <v>1</v>
      </c>
      <c r="N15" s="144">
        <v>1</v>
      </c>
      <c r="O15" s="144"/>
      <c r="P15" s="144"/>
      <c r="Q15" s="144"/>
      <c r="R15" s="144"/>
      <c r="S15" s="144"/>
      <c r="T15" s="144"/>
      <c r="U15" s="144"/>
      <c r="V15" s="144"/>
      <c r="W15" s="144">
        <f>SUM(N15:V15)</f>
        <v>1</v>
      </c>
    </row>
    <row r="16" spans="1:23" s="142" customFormat="1" ht="19.8" customHeight="1" x14ac:dyDescent="0.25">
      <c r="B16" s="142" t="s">
        <v>469</v>
      </c>
      <c r="C16" s="143" t="s">
        <v>473</v>
      </c>
      <c r="D16" s="144"/>
      <c r="E16" s="144"/>
      <c r="F16" s="144"/>
      <c r="G16" s="144"/>
      <c r="H16" s="144"/>
      <c r="I16" s="144"/>
      <c r="J16" s="144">
        <v>1</v>
      </c>
      <c r="K16" s="144"/>
      <c r="L16" s="144"/>
      <c r="M16" s="156">
        <f>SUM(E16:L16)</f>
        <v>1</v>
      </c>
      <c r="N16" s="144"/>
      <c r="O16" s="144"/>
      <c r="P16" s="144"/>
      <c r="Q16" s="144"/>
      <c r="R16" s="144"/>
      <c r="S16" s="144">
        <v>1</v>
      </c>
      <c r="T16" s="144"/>
      <c r="U16" s="144"/>
      <c r="V16" s="144"/>
      <c r="W16" s="144">
        <f>SUM(S16:V16)</f>
        <v>1</v>
      </c>
    </row>
    <row r="17" spans="1:23" s="142" customFormat="1" ht="17.399999999999999" customHeight="1" x14ac:dyDescent="0.25">
      <c r="B17" s="142" t="s">
        <v>469</v>
      </c>
      <c r="C17" s="143" t="s">
        <v>249</v>
      </c>
      <c r="D17" s="144"/>
      <c r="E17" s="144"/>
      <c r="F17" s="144">
        <v>1</v>
      </c>
      <c r="G17" s="144"/>
      <c r="H17" s="144"/>
      <c r="I17" s="144"/>
      <c r="J17" s="144"/>
      <c r="K17" s="144"/>
      <c r="L17" s="144"/>
      <c r="M17" s="156">
        <f>SUM(F17:L17)</f>
        <v>1</v>
      </c>
      <c r="N17" s="144">
        <v>1</v>
      </c>
      <c r="O17" s="144"/>
      <c r="P17" s="144"/>
      <c r="Q17" s="144"/>
      <c r="R17" s="144"/>
      <c r="S17" s="144"/>
      <c r="T17" s="144"/>
      <c r="U17" s="144"/>
      <c r="V17" s="144"/>
      <c r="W17" s="144">
        <f>SUM(N17:V17)</f>
        <v>1</v>
      </c>
    </row>
    <row r="18" spans="1:23" s="131" customFormat="1" ht="17.399999999999999" customHeight="1" x14ac:dyDescent="0.25">
      <c r="C18" s="147"/>
      <c r="D18" s="148"/>
      <c r="E18" s="148"/>
      <c r="F18" s="148"/>
      <c r="G18" s="148"/>
      <c r="H18" s="148"/>
      <c r="I18" s="148"/>
      <c r="J18" s="148"/>
      <c r="K18" s="148"/>
      <c r="L18" s="148"/>
      <c r="M18" s="153"/>
      <c r="N18" s="148"/>
      <c r="O18" s="148"/>
      <c r="P18" s="148"/>
      <c r="Q18" s="148"/>
      <c r="R18" s="148"/>
      <c r="S18" s="148"/>
      <c r="T18" s="148"/>
      <c r="U18" s="148"/>
      <c r="V18" s="148"/>
      <c r="W18" s="148"/>
    </row>
    <row r="19" spans="1:23" s="142" customFormat="1" ht="17.399999999999999" customHeight="1" x14ac:dyDescent="0.25">
      <c r="A19" s="159" t="s">
        <v>487</v>
      </c>
      <c r="B19" s="142" t="s">
        <v>437</v>
      </c>
      <c r="C19" s="142" t="s">
        <v>490</v>
      </c>
      <c r="D19" s="144"/>
      <c r="E19" s="144"/>
      <c r="F19" s="144"/>
      <c r="G19" s="144"/>
      <c r="H19" s="144">
        <v>1</v>
      </c>
      <c r="I19" s="144"/>
      <c r="J19" s="144"/>
      <c r="K19" s="144"/>
      <c r="L19" s="144"/>
      <c r="M19" s="156">
        <f>SUM(H19:L19)</f>
        <v>1</v>
      </c>
      <c r="N19" s="144"/>
      <c r="O19" s="144"/>
      <c r="P19" s="144"/>
      <c r="Q19" s="144">
        <v>1</v>
      </c>
      <c r="R19" s="144"/>
      <c r="S19" s="144"/>
      <c r="T19" s="144"/>
      <c r="U19" s="144"/>
      <c r="V19" s="144"/>
      <c r="W19" s="144">
        <f>SUM(Q19:V19)</f>
        <v>1</v>
      </c>
    </row>
    <row r="20" spans="1:23" s="131" customFormat="1" ht="17.399999999999999" customHeight="1" x14ac:dyDescent="0.25">
      <c r="C20" s="147"/>
      <c r="D20" s="148"/>
      <c r="E20" s="148"/>
      <c r="F20" s="148"/>
      <c r="G20" s="148"/>
      <c r="H20" s="148"/>
      <c r="I20" s="148"/>
      <c r="J20" s="148"/>
      <c r="K20" s="148"/>
      <c r="L20" s="148"/>
      <c r="M20" s="153"/>
      <c r="N20" s="148"/>
      <c r="O20" s="148"/>
      <c r="P20" s="148"/>
      <c r="Q20" s="148"/>
      <c r="R20" s="148"/>
      <c r="S20" s="148"/>
      <c r="T20" s="148"/>
      <c r="U20" s="148"/>
      <c r="V20" s="148"/>
      <c r="W20" s="148"/>
    </row>
    <row r="21" spans="1:23" s="142" customFormat="1" ht="17.399999999999999" customHeight="1" x14ac:dyDescent="0.25">
      <c r="A21" s="160" t="s">
        <v>486</v>
      </c>
      <c r="C21" s="143" t="s">
        <v>489</v>
      </c>
      <c r="D21" s="144"/>
      <c r="E21" s="144">
        <v>1</v>
      </c>
      <c r="F21" s="144"/>
      <c r="G21" s="144"/>
      <c r="H21" s="144"/>
      <c r="I21" s="144"/>
      <c r="J21" s="144"/>
      <c r="K21" s="144"/>
      <c r="L21" s="144"/>
      <c r="M21" s="156">
        <f>SUM(E21:L21)</f>
        <v>1</v>
      </c>
      <c r="N21" s="144">
        <v>1</v>
      </c>
      <c r="O21" s="144"/>
      <c r="P21" s="144"/>
      <c r="Q21" s="144"/>
      <c r="R21" s="144"/>
      <c r="S21" s="144"/>
      <c r="T21" s="144"/>
      <c r="U21" s="144"/>
      <c r="V21" s="144"/>
      <c r="W21" s="144">
        <f>SUM(N21:V21)</f>
        <v>1</v>
      </c>
    </row>
    <row r="22" spans="1:23" s="131" customFormat="1" x14ac:dyDescent="0.25">
      <c r="C22" s="147"/>
      <c r="D22" s="148"/>
      <c r="E22" s="148"/>
      <c r="F22" s="148"/>
      <c r="G22" s="148"/>
      <c r="H22" s="148"/>
      <c r="I22" s="148"/>
      <c r="J22" s="148"/>
      <c r="K22" s="148"/>
      <c r="L22" s="148"/>
      <c r="M22" s="153"/>
      <c r="N22" s="148"/>
      <c r="O22" s="148"/>
      <c r="P22" s="148"/>
      <c r="Q22" s="148"/>
      <c r="R22" s="148"/>
      <c r="S22" s="148"/>
      <c r="T22" s="148"/>
      <c r="U22" s="148"/>
      <c r="V22" s="148"/>
      <c r="W22" s="148"/>
    </row>
    <row r="23" spans="1:23" s="142" customFormat="1" ht="15.6" x14ac:dyDescent="0.25">
      <c r="A23" s="160" t="s">
        <v>472</v>
      </c>
      <c r="C23" s="143"/>
      <c r="D23" s="144"/>
      <c r="E23" s="144"/>
      <c r="F23" s="144"/>
      <c r="G23" s="144"/>
      <c r="H23" s="144"/>
      <c r="I23" s="144"/>
      <c r="J23" s="144"/>
      <c r="K23" s="144"/>
      <c r="L23" s="144"/>
      <c r="M23" s="156"/>
      <c r="N23" s="144"/>
      <c r="O23" s="144"/>
      <c r="P23" s="144"/>
      <c r="Q23" s="144"/>
      <c r="R23" s="144"/>
      <c r="S23" s="144"/>
      <c r="T23" s="144"/>
      <c r="U23" s="144"/>
      <c r="V23" s="144"/>
      <c r="W23" s="144"/>
    </row>
    <row r="24" spans="1:23" s="142" customFormat="1" x14ac:dyDescent="0.25">
      <c r="B24" s="142" t="s">
        <v>148</v>
      </c>
      <c r="C24" s="143" t="s">
        <v>475</v>
      </c>
      <c r="D24" s="144"/>
      <c r="E24" s="144"/>
      <c r="F24" s="144"/>
      <c r="G24" s="144"/>
      <c r="H24" s="144"/>
      <c r="I24" s="144"/>
      <c r="J24" s="144"/>
      <c r="K24" s="144">
        <v>3</v>
      </c>
      <c r="L24" s="144"/>
      <c r="M24" s="156">
        <f>SUM(F24:L24)</f>
        <v>3</v>
      </c>
      <c r="N24" s="144"/>
      <c r="O24" s="144"/>
      <c r="P24" s="144"/>
      <c r="Q24" s="144"/>
      <c r="R24" s="144">
        <v>3</v>
      </c>
      <c r="S24" s="144"/>
      <c r="T24" s="144"/>
      <c r="U24" s="144"/>
      <c r="V24" s="144"/>
      <c r="W24" s="144">
        <f t="shared" ref="W24:W29" si="4">SUM(N24:V24)</f>
        <v>3</v>
      </c>
    </row>
    <row r="25" spans="1:23" s="142" customFormat="1" x14ac:dyDescent="0.25">
      <c r="B25" s="142" t="s">
        <v>106</v>
      </c>
      <c r="C25" s="143" t="s">
        <v>483</v>
      </c>
      <c r="D25" s="144"/>
      <c r="E25" s="144"/>
      <c r="F25" s="144">
        <v>1</v>
      </c>
      <c r="G25" s="144"/>
      <c r="H25" s="144"/>
      <c r="I25" s="144"/>
      <c r="J25" s="144"/>
      <c r="K25" s="144"/>
      <c r="L25" s="144"/>
      <c r="M25" s="156">
        <f>SUM(F25:L25)</f>
        <v>1</v>
      </c>
      <c r="N25" s="144">
        <v>1</v>
      </c>
      <c r="O25" s="144"/>
      <c r="P25" s="144"/>
      <c r="Q25" s="144"/>
      <c r="R25" s="144"/>
      <c r="S25" s="144"/>
      <c r="T25" s="144"/>
      <c r="U25" s="144"/>
      <c r="V25" s="144"/>
      <c r="W25" s="144">
        <f t="shared" si="4"/>
        <v>1</v>
      </c>
    </row>
    <row r="26" spans="1:23" s="120" customFormat="1" x14ac:dyDescent="0.25">
      <c r="B26" s="142" t="s">
        <v>106</v>
      </c>
      <c r="C26" s="123" t="s">
        <v>484</v>
      </c>
      <c r="D26" s="145"/>
      <c r="E26" s="145"/>
      <c r="F26" s="145"/>
      <c r="G26" s="145"/>
      <c r="H26" s="145">
        <v>1</v>
      </c>
      <c r="I26" s="145"/>
      <c r="J26" s="145"/>
      <c r="K26" s="145"/>
      <c r="L26" s="145"/>
      <c r="M26" s="155">
        <f>SUM(F26:L26)</f>
        <v>1</v>
      </c>
      <c r="N26" s="145"/>
      <c r="O26" s="145"/>
      <c r="P26" s="145"/>
      <c r="Q26" s="145"/>
      <c r="R26" s="145"/>
      <c r="S26" s="145"/>
      <c r="T26" s="145">
        <v>1</v>
      </c>
      <c r="U26" s="145"/>
      <c r="V26" s="145"/>
      <c r="W26" s="145">
        <f t="shared" si="4"/>
        <v>1</v>
      </c>
    </row>
    <row r="27" spans="1:23" s="120" customFormat="1" x14ac:dyDescent="0.25">
      <c r="B27" s="142" t="s">
        <v>378</v>
      </c>
      <c r="C27" s="123" t="s">
        <v>485</v>
      </c>
      <c r="D27" s="145"/>
      <c r="E27" s="145"/>
      <c r="F27" s="145"/>
      <c r="G27" s="145">
        <v>1</v>
      </c>
      <c r="H27" s="145"/>
      <c r="I27" s="145"/>
      <c r="J27" s="145"/>
      <c r="K27" s="145"/>
      <c r="L27" s="145"/>
      <c r="M27" s="155">
        <f>SUM(F27:L27)</f>
        <v>1</v>
      </c>
      <c r="N27" s="145"/>
      <c r="O27" s="145"/>
      <c r="P27" s="145">
        <v>1</v>
      </c>
      <c r="Q27" s="145"/>
      <c r="R27" s="145"/>
      <c r="S27" s="145"/>
      <c r="T27" s="145"/>
      <c r="U27" s="145"/>
      <c r="V27" s="145"/>
      <c r="W27" s="145">
        <f t="shared" si="4"/>
        <v>1</v>
      </c>
    </row>
    <row r="28" spans="1:23" s="120" customFormat="1" x14ac:dyDescent="0.25">
      <c r="B28" s="143" t="s">
        <v>469</v>
      </c>
      <c r="C28" s="123" t="s">
        <v>479</v>
      </c>
      <c r="D28" s="145"/>
      <c r="E28" s="145">
        <v>1</v>
      </c>
      <c r="F28" s="145"/>
      <c r="G28" s="145"/>
      <c r="H28" s="145"/>
      <c r="I28" s="145"/>
      <c r="J28" s="145"/>
      <c r="K28" s="145"/>
      <c r="L28" s="145"/>
      <c r="M28" s="155">
        <f>SUM(E28:L28)</f>
        <v>1</v>
      </c>
      <c r="N28" s="145">
        <v>1</v>
      </c>
      <c r="O28" s="145"/>
      <c r="P28" s="145"/>
      <c r="Q28" s="145"/>
      <c r="R28" s="145"/>
      <c r="S28" s="145"/>
      <c r="T28" s="145"/>
      <c r="U28" s="145"/>
      <c r="V28" s="145"/>
      <c r="W28" s="145">
        <f t="shared" si="4"/>
        <v>1</v>
      </c>
    </row>
    <row r="29" spans="1:23" s="120" customFormat="1" x14ac:dyDescent="0.25">
      <c r="B29" s="143" t="s">
        <v>469</v>
      </c>
      <c r="C29" s="123" t="s">
        <v>477</v>
      </c>
      <c r="D29" s="145"/>
      <c r="E29" s="145"/>
      <c r="F29" s="145"/>
      <c r="G29" s="145"/>
      <c r="H29" s="145"/>
      <c r="I29" s="145"/>
      <c r="J29" s="145"/>
      <c r="K29" s="145">
        <v>1</v>
      </c>
      <c r="L29" s="145"/>
      <c r="M29" s="155">
        <f>SUM(K29:L29)</f>
        <v>1</v>
      </c>
      <c r="N29" s="145"/>
      <c r="O29" s="145"/>
      <c r="P29" s="145"/>
      <c r="Q29" s="145"/>
      <c r="R29" s="145"/>
      <c r="S29" s="145"/>
      <c r="T29" s="145"/>
      <c r="U29" s="145"/>
      <c r="V29" s="145">
        <v>1</v>
      </c>
      <c r="W29" s="145">
        <f t="shared" si="4"/>
        <v>1</v>
      </c>
    </row>
    <row r="30" spans="1:23" s="120" customFormat="1" ht="30" x14ac:dyDescent="0.25">
      <c r="B30" s="142" t="s">
        <v>469</v>
      </c>
      <c r="C30" s="123" t="s">
        <v>492</v>
      </c>
      <c r="D30" s="145"/>
      <c r="E30" s="145"/>
      <c r="F30" s="145"/>
      <c r="G30" s="145"/>
      <c r="H30" s="145">
        <v>1</v>
      </c>
      <c r="I30" s="145"/>
      <c r="J30" s="145"/>
      <c r="K30" s="145"/>
      <c r="L30" s="145"/>
      <c r="M30" s="155">
        <f>SUM(D30:L30)</f>
        <v>1</v>
      </c>
      <c r="N30" s="145"/>
      <c r="O30" s="145"/>
      <c r="P30" s="145"/>
      <c r="Q30" s="145"/>
      <c r="R30" s="145"/>
      <c r="S30" s="145"/>
      <c r="T30" s="145"/>
      <c r="U30" s="145"/>
      <c r="V30" s="145">
        <v>1</v>
      </c>
      <c r="W30" s="145">
        <f>SUM(U30:V30)</f>
        <v>1</v>
      </c>
    </row>
    <row r="31" spans="1:23" s="120" customFormat="1" ht="45" x14ac:dyDescent="0.25">
      <c r="B31" s="142" t="s">
        <v>469</v>
      </c>
      <c r="C31" s="123" t="s">
        <v>491</v>
      </c>
      <c r="D31" s="145"/>
      <c r="E31" s="145"/>
      <c r="F31" s="145"/>
      <c r="G31" s="145"/>
      <c r="H31" s="145"/>
      <c r="I31" s="145"/>
      <c r="J31" s="145"/>
      <c r="K31" s="145">
        <v>1</v>
      </c>
      <c r="L31" s="145"/>
      <c r="M31" s="155">
        <f>SUM(I31:L31)</f>
        <v>1</v>
      </c>
      <c r="N31" s="145"/>
      <c r="O31" s="145"/>
      <c r="P31" s="145"/>
      <c r="Q31" s="145"/>
      <c r="R31" s="145"/>
      <c r="S31" s="145"/>
      <c r="T31" s="145">
        <v>1</v>
      </c>
      <c r="U31" s="145"/>
      <c r="V31" s="145"/>
      <c r="W31" s="145">
        <f>SUM(T31:V31)</f>
        <v>1</v>
      </c>
    </row>
    <row r="32" spans="1:23" s="120" customFormat="1" x14ac:dyDescent="0.25">
      <c r="B32" s="142" t="s">
        <v>469</v>
      </c>
      <c r="C32" s="123" t="s">
        <v>482</v>
      </c>
      <c r="D32" s="145"/>
      <c r="E32" s="145"/>
      <c r="F32" s="145"/>
      <c r="G32" s="145"/>
      <c r="H32" s="145">
        <v>1</v>
      </c>
      <c r="I32" s="145"/>
      <c r="J32" s="145"/>
      <c r="K32" s="145"/>
      <c r="L32" s="145"/>
      <c r="M32" s="155">
        <f>SUM(D32:L32)</f>
        <v>1</v>
      </c>
      <c r="N32" s="145"/>
      <c r="O32" s="145"/>
      <c r="P32" s="145"/>
      <c r="Q32" s="145"/>
      <c r="R32" s="145"/>
      <c r="S32" s="145"/>
      <c r="T32" s="145">
        <v>1</v>
      </c>
      <c r="U32" s="145"/>
      <c r="V32" s="145"/>
      <c r="W32" s="145">
        <f>SUM(N32:V32)</f>
        <v>1</v>
      </c>
    </row>
    <row r="33" spans="1:23" s="128" customFormat="1" x14ac:dyDescent="0.25">
      <c r="B33" s="147"/>
      <c r="C33" s="135"/>
      <c r="D33" s="137"/>
      <c r="E33" s="137"/>
      <c r="F33" s="137"/>
      <c r="G33" s="137"/>
      <c r="H33" s="137"/>
      <c r="I33" s="137"/>
      <c r="J33" s="137"/>
      <c r="K33" s="137"/>
      <c r="L33" s="137"/>
      <c r="M33" s="154"/>
      <c r="N33" s="137"/>
      <c r="O33" s="137"/>
      <c r="P33" s="137"/>
      <c r="Q33" s="137"/>
      <c r="R33" s="137"/>
      <c r="S33" s="137"/>
      <c r="T33" s="137"/>
      <c r="U33" s="137"/>
      <c r="V33" s="137"/>
      <c r="W33" s="137"/>
    </row>
    <row r="34" spans="1:23" s="128" customFormat="1" x14ac:dyDescent="0.25">
      <c r="B34" s="131"/>
      <c r="C34" s="135"/>
      <c r="D34" s="137"/>
      <c r="E34" s="137"/>
      <c r="F34" s="137"/>
      <c r="G34" s="137"/>
      <c r="H34" s="137"/>
      <c r="I34" s="137"/>
      <c r="J34" s="137"/>
      <c r="K34" s="137"/>
      <c r="L34" s="137"/>
      <c r="M34" s="154">
        <f>SUM(M6:M33)</f>
        <v>48.5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>
        <f>SUM(W6:W33)</f>
        <v>28.5</v>
      </c>
    </row>
    <row r="35" spans="1:23" s="120" customFormat="1" ht="15.6" x14ac:dyDescent="0.3">
      <c r="A35" s="146" t="s">
        <v>471</v>
      </c>
      <c r="B35" s="142"/>
      <c r="C35" s="123"/>
      <c r="D35" s="145">
        <f>SUM(D6:D34)</f>
        <v>1</v>
      </c>
      <c r="E35" s="145">
        <f>SUM(E6:E34)</f>
        <v>5</v>
      </c>
      <c r="F35" s="145">
        <f>SUM(F6:F34)</f>
        <v>4</v>
      </c>
      <c r="G35" s="145">
        <f>SUM(G6:G34)</f>
        <v>11</v>
      </c>
      <c r="H35" s="145">
        <f>SUM(H6:H34)</f>
        <v>6</v>
      </c>
      <c r="I35" s="145">
        <f>SUM(I6:I34)</f>
        <v>15.5</v>
      </c>
      <c r="J35" s="145">
        <f>SUM(J6:J34)</f>
        <v>1</v>
      </c>
      <c r="K35" s="145">
        <f>SUM(K6:K34)</f>
        <v>5</v>
      </c>
      <c r="L35" s="145">
        <f>SUM(L6:L34)</f>
        <v>0</v>
      </c>
      <c r="M35" s="155">
        <f>SUM(D35:L35)</f>
        <v>48.5</v>
      </c>
      <c r="N35" s="145">
        <f>SUM(N13:N34)</f>
        <v>8</v>
      </c>
      <c r="O35" s="145"/>
      <c r="P35" s="145">
        <f>SUM(P6:P34)</f>
        <v>1</v>
      </c>
      <c r="Q35" s="145">
        <f>SUM(Q19:Q34)</f>
        <v>1</v>
      </c>
      <c r="R35" s="145">
        <f>SUM(R11:R34)</f>
        <v>7</v>
      </c>
      <c r="S35" s="145">
        <f>SUM(S10:S34)</f>
        <v>6.5</v>
      </c>
      <c r="T35" s="145">
        <f>SUM(T8:T34)</f>
        <v>3</v>
      </c>
      <c r="U35" s="145"/>
      <c r="V35" s="145">
        <f>SUM(V8:V34)</f>
        <v>2</v>
      </c>
      <c r="W35" s="145">
        <f>SUM(N35:V35)</f>
        <v>28.5</v>
      </c>
    </row>
    <row r="36" spans="1:23" s="120" customFormat="1" x14ac:dyDescent="0.25">
      <c r="B36" s="142"/>
      <c r="C36" s="123"/>
      <c r="D36" s="145"/>
      <c r="E36" s="145"/>
      <c r="F36" s="145"/>
      <c r="G36" s="145"/>
      <c r="H36" s="145"/>
      <c r="I36" s="145"/>
      <c r="J36" s="145"/>
      <c r="K36" s="145"/>
      <c r="L36" s="145"/>
      <c r="M36" s="155"/>
      <c r="N36" s="145"/>
      <c r="O36" s="145"/>
      <c r="P36" s="145"/>
      <c r="Q36" s="145"/>
      <c r="R36" s="145"/>
      <c r="S36" s="145"/>
      <c r="T36" s="145"/>
      <c r="U36" s="145"/>
      <c r="V36" s="145"/>
      <c r="W36" s="145"/>
    </row>
    <row r="37" spans="1:23" s="120" customFormat="1" ht="15.6" x14ac:dyDescent="0.3">
      <c r="A37" s="146"/>
      <c r="B37" s="142"/>
      <c r="C37" s="123"/>
      <c r="D37" s="145"/>
      <c r="E37" s="145"/>
      <c r="F37" s="145"/>
      <c r="G37" s="145"/>
      <c r="H37" s="145"/>
      <c r="I37" s="145"/>
      <c r="J37" s="145"/>
      <c r="K37" s="145"/>
      <c r="L37" s="145"/>
      <c r="M37" s="155"/>
      <c r="N37" s="145"/>
      <c r="O37" s="145"/>
      <c r="P37" s="145"/>
      <c r="Q37" s="145"/>
      <c r="R37" s="145"/>
      <c r="S37" s="145"/>
      <c r="T37" s="145"/>
      <c r="U37" s="145"/>
      <c r="V37" s="145"/>
      <c r="W37" s="145"/>
    </row>
    <row r="38" spans="1:23" s="128" customFormat="1" x14ac:dyDescent="0.25">
      <c r="B38" s="131"/>
      <c r="C38" s="135"/>
      <c r="D38" s="137"/>
      <c r="E38" s="137"/>
      <c r="F38" s="137"/>
      <c r="G38" s="137"/>
      <c r="H38" s="137"/>
      <c r="I38" s="137"/>
      <c r="J38" s="137"/>
      <c r="K38" s="137"/>
      <c r="L38" s="137"/>
      <c r="M38" s="154"/>
      <c r="N38" s="137"/>
      <c r="O38" s="137"/>
      <c r="P38" s="137"/>
      <c r="Q38" s="137"/>
      <c r="R38" s="137"/>
      <c r="S38" s="137"/>
      <c r="T38" s="137"/>
      <c r="U38" s="137"/>
      <c r="V38" s="137"/>
      <c r="W38" s="137"/>
    </row>
    <row r="39" spans="1:23" s="120" customFormat="1" ht="15.6" x14ac:dyDescent="0.3">
      <c r="A39" s="146"/>
      <c r="C39" s="123"/>
      <c r="D39" s="145"/>
      <c r="E39" s="145"/>
      <c r="F39" s="145"/>
      <c r="G39" s="145"/>
      <c r="H39" s="145"/>
      <c r="I39" s="145"/>
      <c r="J39" s="145"/>
      <c r="K39" s="145"/>
      <c r="L39" s="145"/>
      <c r="M39" s="155"/>
      <c r="N39" s="145"/>
      <c r="O39" s="145"/>
      <c r="P39" s="145"/>
      <c r="Q39" s="145"/>
      <c r="R39" s="145"/>
      <c r="S39" s="145"/>
      <c r="T39" s="145"/>
      <c r="U39" s="145"/>
      <c r="V39" s="145"/>
      <c r="W39" s="145"/>
    </row>
    <row r="40" spans="1:23" s="142" customFormat="1" x14ac:dyDescent="0.25">
      <c r="C40" s="143"/>
      <c r="D40" s="144"/>
      <c r="E40" s="144"/>
      <c r="F40" s="144"/>
      <c r="G40" s="144"/>
      <c r="H40" s="144"/>
      <c r="I40" s="144"/>
      <c r="J40" s="144"/>
      <c r="K40" s="144"/>
      <c r="L40" s="144"/>
      <c r="M40" s="156"/>
      <c r="N40" s="144"/>
      <c r="O40" s="144"/>
      <c r="P40" s="144"/>
      <c r="Q40" s="144"/>
      <c r="R40" s="144"/>
      <c r="S40" s="144"/>
      <c r="T40" s="144"/>
      <c r="U40" s="144"/>
      <c r="V40" s="144"/>
      <c r="W40" s="144"/>
    </row>
    <row r="41" spans="1:23" s="142" customFormat="1" x14ac:dyDescent="0.25">
      <c r="C41" s="143"/>
      <c r="D41" s="144"/>
      <c r="E41" s="144"/>
      <c r="F41" s="144"/>
      <c r="G41" s="144"/>
      <c r="H41" s="144"/>
      <c r="I41" s="144"/>
      <c r="J41" s="144"/>
      <c r="K41" s="144"/>
      <c r="L41" s="144"/>
      <c r="M41" s="156"/>
      <c r="N41" s="144"/>
      <c r="O41" s="144"/>
      <c r="P41" s="144"/>
      <c r="Q41" s="144"/>
      <c r="R41" s="144"/>
      <c r="S41" s="144"/>
      <c r="T41" s="144"/>
      <c r="U41" s="144"/>
      <c r="V41" s="144"/>
      <c r="W41" s="144"/>
    </row>
    <row r="42" spans="1:23" s="142" customFormat="1" x14ac:dyDescent="0.25">
      <c r="C42" s="143"/>
      <c r="D42" s="144"/>
      <c r="E42" s="144"/>
      <c r="F42" s="144"/>
      <c r="G42" s="144"/>
      <c r="H42" s="144"/>
      <c r="I42" s="144"/>
      <c r="J42" s="144"/>
      <c r="K42" s="144"/>
      <c r="L42" s="144"/>
      <c r="M42" s="156"/>
      <c r="N42" s="144"/>
      <c r="O42" s="144"/>
      <c r="P42" s="144"/>
      <c r="Q42" s="144"/>
      <c r="R42" s="144"/>
      <c r="S42" s="144"/>
      <c r="T42" s="144"/>
      <c r="U42" s="144"/>
      <c r="V42" s="144"/>
      <c r="W42" s="144"/>
    </row>
    <row r="43" spans="1:23" s="120" customFormat="1" x14ac:dyDescent="0.25">
      <c r="B43" s="142"/>
      <c r="C43" s="143"/>
      <c r="D43" s="145"/>
      <c r="E43" s="145"/>
      <c r="F43" s="145"/>
      <c r="G43" s="145"/>
      <c r="H43" s="145"/>
      <c r="I43" s="145"/>
      <c r="J43" s="145"/>
      <c r="K43" s="145"/>
      <c r="L43" s="145"/>
      <c r="M43" s="155"/>
      <c r="N43" s="145"/>
      <c r="O43" s="145"/>
      <c r="P43" s="145"/>
      <c r="Q43" s="145"/>
      <c r="R43" s="145"/>
      <c r="S43" s="145"/>
      <c r="T43" s="145"/>
      <c r="U43" s="145"/>
      <c r="V43" s="145"/>
      <c r="W43" s="145"/>
    </row>
    <row r="44" spans="1:23" s="120" customFormat="1" x14ac:dyDescent="0.25">
      <c r="B44" s="142"/>
      <c r="C44" s="143"/>
      <c r="D44" s="145"/>
      <c r="E44" s="145"/>
      <c r="F44" s="145"/>
      <c r="G44" s="145"/>
      <c r="H44" s="145"/>
      <c r="I44" s="145"/>
      <c r="J44" s="145"/>
      <c r="K44" s="145"/>
      <c r="L44" s="145"/>
      <c r="M44" s="155"/>
      <c r="N44" s="145"/>
      <c r="O44" s="145"/>
      <c r="P44" s="145"/>
      <c r="Q44" s="145"/>
      <c r="R44" s="145"/>
      <c r="S44" s="145"/>
      <c r="T44" s="145"/>
      <c r="U44" s="145"/>
      <c r="V44" s="145"/>
      <c r="W44" s="145"/>
    </row>
    <row r="45" spans="1:23" s="120" customFormat="1" x14ac:dyDescent="0.25">
      <c r="B45" s="142"/>
      <c r="C45" s="143"/>
      <c r="D45" s="145"/>
      <c r="E45" s="145"/>
      <c r="F45" s="145"/>
      <c r="G45" s="145"/>
      <c r="H45" s="145"/>
      <c r="I45" s="145"/>
      <c r="J45" s="145"/>
      <c r="K45" s="145"/>
      <c r="L45" s="145"/>
      <c r="M45" s="155"/>
      <c r="N45" s="145"/>
      <c r="O45" s="145"/>
      <c r="P45" s="145"/>
      <c r="Q45" s="145"/>
      <c r="R45" s="145"/>
      <c r="S45" s="145"/>
      <c r="T45" s="145"/>
      <c r="U45" s="145"/>
      <c r="V45" s="145"/>
      <c r="W45" s="145"/>
    </row>
    <row r="46" spans="1:23" s="142" customFormat="1" x14ac:dyDescent="0.25">
      <c r="C46" s="143"/>
      <c r="D46" s="144"/>
      <c r="E46" s="144"/>
      <c r="F46" s="144"/>
      <c r="G46" s="144"/>
      <c r="H46" s="144"/>
      <c r="I46" s="144"/>
      <c r="J46" s="144"/>
      <c r="K46" s="144"/>
      <c r="L46" s="144"/>
      <c r="M46" s="156"/>
      <c r="N46" s="144"/>
      <c r="O46" s="144"/>
      <c r="P46" s="144"/>
      <c r="Q46" s="144"/>
      <c r="R46" s="144"/>
      <c r="S46" s="144"/>
      <c r="T46" s="144"/>
      <c r="U46" s="144"/>
      <c r="V46" s="144"/>
      <c r="W46" s="144"/>
    </row>
    <row r="47" spans="1:23" s="142" customFormat="1" x14ac:dyDescent="0.25">
      <c r="C47" s="143"/>
      <c r="D47" s="144"/>
      <c r="E47" s="144"/>
      <c r="F47" s="144"/>
      <c r="G47" s="144"/>
      <c r="H47" s="144"/>
      <c r="I47" s="144"/>
      <c r="J47" s="144"/>
      <c r="K47" s="144"/>
      <c r="L47" s="144"/>
      <c r="M47" s="156"/>
      <c r="N47" s="144"/>
      <c r="O47" s="144"/>
      <c r="P47" s="144"/>
      <c r="Q47" s="144"/>
      <c r="R47" s="144"/>
      <c r="S47" s="144"/>
      <c r="T47" s="144"/>
      <c r="U47" s="144"/>
      <c r="V47" s="144"/>
      <c r="W47" s="144"/>
    </row>
    <row r="48" spans="1:23" s="120" customFormat="1" x14ac:dyDescent="0.25">
      <c r="B48" s="142"/>
      <c r="C48" s="123"/>
      <c r="D48" s="145"/>
      <c r="E48" s="145"/>
      <c r="F48" s="145"/>
      <c r="G48" s="145"/>
      <c r="H48" s="145"/>
      <c r="I48" s="145"/>
      <c r="J48" s="145"/>
      <c r="K48" s="145"/>
      <c r="L48" s="145"/>
      <c r="M48" s="155"/>
      <c r="N48" s="145"/>
      <c r="O48" s="145"/>
      <c r="P48" s="145"/>
      <c r="Q48" s="145"/>
      <c r="R48" s="145"/>
      <c r="S48" s="145"/>
      <c r="T48" s="145"/>
      <c r="U48" s="145"/>
      <c r="V48" s="145"/>
      <c r="W48" s="145"/>
    </row>
    <row r="49" spans="1:23" s="128" customFormat="1" x14ac:dyDescent="0.25">
      <c r="B49" s="131"/>
      <c r="C49" s="135"/>
      <c r="D49" s="137"/>
      <c r="E49" s="137"/>
      <c r="F49" s="137"/>
      <c r="G49" s="137"/>
      <c r="H49" s="137"/>
      <c r="I49" s="137"/>
      <c r="J49" s="137"/>
      <c r="K49" s="137"/>
      <c r="L49" s="137"/>
      <c r="M49" s="154"/>
      <c r="N49" s="137"/>
      <c r="O49" s="137"/>
      <c r="P49" s="137"/>
      <c r="Q49" s="137"/>
      <c r="R49" s="137"/>
      <c r="S49" s="137"/>
      <c r="T49" s="137"/>
      <c r="U49" s="137"/>
      <c r="V49" s="137"/>
      <c r="W49" s="137"/>
    </row>
    <row r="50" spans="1:23" s="120" customFormat="1" ht="15.6" x14ac:dyDescent="0.3">
      <c r="A50" s="146"/>
      <c r="C50" s="123"/>
      <c r="D50" s="145"/>
      <c r="E50" s="145"/>
      <c r="F50" s="145"/>
      <c r="G50" s="145"/>
      <c r="H50" s="145"/>
      <c r="I50" s="145"/>
      <c r="J50" s="145"/>
      <c r="K50" s="145"/>
      <c r="L50" s="145"/>
      <c r="M50" s="155"/>
      <c r="N50" s="145"/>
      <c r="O50" s="145"/>
      <c r="P50" s="145"/>
      <c r="Q50" s="145"/>
      <c r="R50" s="145"/>
      <c r="S50" s="145"/>
      <c r="T50" s="145"/>
      <c r="U50" s="145"/>
      <c r="V50" s="145"/>
      <c r="W50" s="145"/>
    </row>
    <row r="51" spans="1:23" s="120" customFormat="1" x14ac:dyDescent="0.25">
      <c r="C51" s="123"/>
      <c r="D51" s="145"/>
      <c r="E51" s="145"/>
      <c r="F51" s="145"/>
      <c r="G51" s="145"/>
      <c r="H51" s="145"/>
      <c r="I51" s="145"/>
      <c r="J51" s="145"/>
      <c r="K51" s="145"/>
      <c r="L51" s="145"/>
      <c r="M51" s="155"/>
      <c r="N51" s="145"/>
      <c r="O51" s="145"/>
      <c r="P51" s="145"/>
      <c r="Q51" s="145"/>
      <c r="R51" s="145"/>
      <c r="S51" s="145"/>
      <c r="T51" s="145"/>
      <c r="U51" s="145"/>
      <c r="V51" s="145"/>
      <c r="W51" s="145"/>
    </row>
    <row r="52" spans="1:23" s="120" customFormat="1" x14ac:dyDescent="0.25">
      <c r="C52" s="123"/>
      <c r="D52" s="145"/>
      <c r="E52" s="145"/>
      <c r="F52" s="145"/>
      <c r="G52" s="145"/>
      <c r="H52" s="145"/>
      <c r="I52" s="145"/>
      <c r="J52" s="145"/>
      <c r="K52" s="145"/>
      <c r="L52" s="145"/>
      <c r="M52" s="155"/>
      <c r="N52" s="145"/>
      <c r="O52" s="145"/>
      <c r="P52" s="145"/>
      <c r="Q52" s="145"/>
      <c r="R52" s="145"/>
      <c r="S52" s="145"/>
      <c r="T52" s="145"/>
      <c r="U52" s="145"/>
      <c r="V52" s="145"/>
      <c r="W52" s="145"/>
    </row>
    <row r="53" spans="1:23" s="120" customFormat="1" x14ac:dyDescent="0.25">
      <c r="C53" s="123"/>
      <c r="D53" s="145"/>
      <c r="E53" s="145"/>
      <c r="F53" s="145"/>
      <c r="G53" s="145"/>
      <c r="H53" s="145"/>
      <c r="I53" s="145"/>
      <c r="J53" s="145"/>
      <c r="K53" s="145"/>
      <c r="L53" s="145"/>
      <c r="M53" s="155"/>
      <c r="N53" s="145"/>
      <c r="O53" s="145"/>
      <c r="P53" s="145"/>
      <c r="Q53" s="145"/>
      <c r="R53" s="145"/>
      <c r="S53" s="145"/>
      <c r="T53" s="145"/>
      <c r="U53" s="145"/>
      <c r="V53" s="145"/>
      <c r="W53" s="145"/>
    </row>
    <row r="54" spans="1:23" s="120" customFormat="1" x14ac:dyDescent="0.25">
      <c r="C54" s="123"/>
      <c r="D54" s="145"/>
      <c r="E54" s="145"/>
      <c r="F54" s="145"/>
      <c r="G54" s="145"/>
      <c r="H54" s="145"/>
      <c r="I54" s="145"/>
      <c r="J54" s="145"/>
      <c r="K54" s="145"/>
      <c r="L54" s="145"/>
      <c r="M54" s="155"/>
      <c r="N54" s="145"/>
      <c r="O54" s="145"/>
      <c r="P54" s="145"/>
      <c r="Q54" s="145"/>
      <c r="R54" s="145"/>
      <c r="S54" s="145"/>
      <c r="T54" s="145"/>
      <c r="U54" s="145"/>
      <c r="V54" s="145"/>
      <c r="W54" s="145"/>
    </row>
    <row r="55" spans="1:23" s="120" customFormat="1" x14ac:dyDescent="0.25">
      <c r="C55" s="123"/>
      <c r="D55" s="145"/>
      <c r="E55" s="145"/>
      <c r="F55" s="145"/>
      <c r="G55" s="145"/>
      <c r="H55" s="145"/>
      <c r="I55" s="145"/>
      <c r="J55" s="145"/>
      <c r="K55" s="145"/>
      <c r="L55" s="145"/>
      <c r="M55" s="155"/>
      <c r="N55" s="145"/>
      <c r="O55" s="145"/>
      <c r="P55" s="145"/>
      <c r="Q55" s="145"/>
      <c r="R55" s="145"/>
      <c r="S55" s="145"/>
      <c r="T55" s="145"/>
      <c r="U55" s="145"/>
      <c r="V55" s="145"/>
      <c r="W55" s="145"/>
    </row>
    <row r="56" spans="1:23" s="120" customFormat="1" ht="15.6" x14ac:dyDescent="0.3">
      <c r="A56" s="146"/>
      <c r="C56" s="123"/>
      <c r="D56" s="145"/>
      <c r="E56" s="145"/>
      <c r="F56" s="145"/>
      <c r="G56" s="145"/>
      <c r="H56" s="145"/>
      <c r="I56" s="145"/>
      <c r="J56" s="145"/>
      <c r="K56" s="145"/>
      <c r="L56" s="145"/>
      <c r="M56" s="155"/>
      <c r="N56" s="145"/>
      <c r="O56" s="145"/>
      <c r="P56" s="145"/>
      <c r="Q56" s="145"/>
      <c r="R56" s="145"/>
      <c r="S56" s="145"/>
      <c r="T56" s="145"/>
      <c r="U56" s="145"/>
      <c r="V56" s="145"/>
      <c r="W56" s="145"/>
    </row>
    <row r="57" spans="1:23" s="120" customFormat="1" x14ac:dyDescent="0.25">
      <c r="C57" s="123"/>
      <c r="D57" s="145"/>
      <c r="E57" s="145"/>
      <c r="F57" s="145"/>
      <c r="G57" s="145"/>
      <c r="H57" s="145"/>
      <c r="I57" s="145"/>
      <c r="J57" s="145"/>
      <c r="K57" s="145"/>
      <c r="L57" s="145"/>
      <c r="M57" s="155"/>
      <c r="N57" s="145"/>
      <c r="O57" s="145"/>
      <c r="P57" s="145"/>
      <c r="Q57" s="145"/>
      <c r="R57" s="145"/>
      <c r="S57" s="145"/>
      <c r="T57" s="145"/>
      <c r="U57" s="145"/>
      <c r="V57" s="145"/>
      <c r="W57" s="145"/>
    </row>
    <row r="58" spans="1:23" s="120" customFormat="1" ht="15.6" x14ac:dyDescent="0.3">
      <c r="A58" s="146"/>
      <c r="C58" s="123"/>
      <c r="D58" s="145"/>
      <c r="E58" s="145"/>
      <c r="F58" s="145"/>
      <c r="G58" s="145"/>
      <c r="H58" s="145"/>
      <c r="I58" s="145"/>
      <c r="J58" s="145"/>
      <c r="K58" s="145"/>
      <c r="L58" s="145"/>
      <c r="M58" s="155"/>
      <c r="N58" s="145"/>
      <c r="O58" s="145"/>
      <c r="P58" s="145"/>
      <c r="Q58" s="145"/>
      <c r="R58" s="145"/>
      <c r="S58" s="145"/>
      <c r="T58" s="145"/>
      <c r="U58" s="145"/>
      <c r="V58" s="145"/>
      <c r="W58" s="145"/>
    </row>
    <row r="59" spans="1:23" s="128" customFormat="1" x14ac:dyDescent="0.25">
      <c r="C59" s="135"/>
      <c r="D59" s="137"/>
      <c r="E59" s="137"/>
      <c r="F59" s="137"/>
      <c r="G59" s="137"/>
      <c r="H59" s="137"/>
      <c r="I59" s="137"/>
      <c r="J59" s="137"/>
      <c r="K59" s="137"/>
      <c r="L59" s="137"/>
      <c r="M59" s="154"/>
      <c r="N59" s="137"/>
      <c r="O59" s="137"/>
      <c r="P59" s="137"/>
      <c r="Q59" s="137"/>
      <c r="R59" s="137"/>
      <c r="S59" s="137"/>
      <c r="T59" s="137"/>
      <c r="U59" s="137"/>
      <c r="V59" s="137"/>
      <c r="W59" s="137"/>
    </row>
    <row r="60" spans="1:23" s="128" customFormat="1" ht="15.6" x14ac:dyDescent="0.3">
      <c r="A60" s="132"/>
      <c r="C60" s="135"/>
      <c r="D60" s="137"/>
      <c r="E60" s="137"/>
      <c r="F60" s="137"/>
      <c r="G60" s="137"/>
      <c r="H60" s="137"/>
      <c r="I60" s="137"/>
      <c r="J60" s="137"/>
      <c r="K60" s="137"/>
      <c r="L60" s="137"/>
      <c r="M60" s="154"/>
      <c r="N60" s="137"/>
      <c r="O60" s="137"/>
      <c r="P60" s="137"/>
      <c r="Q60" s="137"/>
      <c r="R60" s="137"/>
      <c r="S60" s="137"/>
      <c r="T60" s="137"/>
      <c r="U60" s="137"/>
      <c r="V60" s="137"/>
      <c r="W60" s="137"/>
    </row>
    <row r="61" spans="1:23" s="128" customFormat="1" x14ac:dyDescent="0.25">
      <c r="C61" s="135"/>
      <c r="D61" s="137"/>
      <c r="E61" s="137"/>
      <c r="F61" s="137"/>
      <c r="G61" s="137"/>
      <c r="H61" s="137"/>
      <c r="I61" s="137"/>
      <c r="J61" s="137"/>
      <c r="K61" s="137"/>
      <c r="L61" s="137"/>
      <c r="M61" s="154"/>
      <c r="N61" s="137"/>
      <c r="O61" s="137"/>
      <c r="P61" s="137"/>
      <c r="Q61" s="137"/>
      <c r="R61" s="137"/>
      <c r="S61" s="137"/>
      <c r="T61" s="137"/>
      <c r="U61" s="137"/>
      <c r="V61" s="137"/>
      <c r="W61" s="137"/>
    </row>
    <row r="62" spans="1:23" s="128" customFormat="1" x14ac:dyDescent="0.25">
      <c r="C62" s="135"/>
      <c r="D62" s="137"/>
      <c r="E62" s="137"/>
      <c r="F62" s="137"/>
      <c r="G62" s="137"/>
      <c r="H62" s="137"/>
      <c r="I62" s="137"/>
      <c r="J62" s="137"/>
      <c r="K62" s="137"/>
      <c r="L62" s="137"/>
      <c r="M62" s="154"/>
      <c r="N62" s="137"/>
      <c r="O62" s="137"/>
      <c r="P62" s="137"/>
      <c r="Q62" s="137"/>
      <c r="R62" s="137"/>
      <c r="S62" s="137"/>
      <c r="T62" s="137"/>
      <c r="U62" s="137"/>
      <c r="V62" s="137"/>
      <c r="W62" s="137"/>
    </row>
    <row r="63" spans="1:23" s="128" customFormat="1" x14ac:dyDescent="0.25">
      <c r="C63" s="135"/>
      <c r="D63" s="137"/>
      <c r="E63" s="137"/>
      <c r="F63" s="137"/>
      <c r="G63" s="137"/>
      <c r="H63" s="137"/>
      <c r="I63" s="137"/>
      <c r="J63" s="137"/>
      <c r="K63" s="137"/>
      <c r="L63" s="137"/>
      <c r="M63" s="154"/>
      <c r="N63" s="137"/>
      <c r="O63" s="137"/>
      <c r="P63" s="137"/>
      <c r="Q63" s="137"/>
      <c r="R63" s="137"/>
      <c r="S63" s="137"/>
      <c r="T63" s="137"/>
      <c r="U63" s="137"/>
      <c r="V63" s="137"/>
      <c r="W63" s="137"/>
    </row>
    <row r="64" spans="1:23" s="128" customFormat="1" x14ac:dyDescent="0.25">
      <c r="C64" s="135"/>
      <c r="D64" s="137"/>
      <c r="E64" s="137"/>
      <c r="F64" s="137"/>
      <c r="G64" s="137"/>
      <c r="H64" s="137"/>
      <c r="I64" s="137"/>
      <c r="J64" s="137"/>
      <c r="K64" s="137"/>
      <c r="L64" s="137"/>
      <c r="M64" s="154"/>
      <c r="N64" s="137"/>
      <c r="O64" s="137"/>
      <c r="P64" s="137"/>
      <c r="Q64" s="137"/>
      <c r="R64" s="137"/>
      <c r="S64" s="137"/>
      <c r="T64" s="137"/>
      <c r="U64" s="137"/>
      <c r="V64" s="137"/>
      <c r="W64" s="137"/>
    </row>
    <row r="65" spans="3:23" s="128" customFormat="1" x14ac:dyDescent="0.25">
      <c r="C65" s="135"/>
      <c r="D65" s="137"/>
      <c r="E65" s="137"/>
      <c r="F65" s="137"/>
      <c r="G65" s="137"/>
      <c r="H65" s="137"/>
      <c r="I65" s="137"/>
      <c r="J65" s="137"/>
      <c r="K65" s="137"/>
      <c r="L65" s="137"/>
      <c r="M65" s="154"/>
      <c r="N65" s="137"/>
      <c r="O65" s="137"/>
      <c r="P65" s="137"/>
      <c r="Q65" s="137"/>
      <c r="R65" s="137"/>
      <c r="S65" s="137"/>
      <c r="T65" s="137"/>
      <c r="U65" s="137"/>
      <c r="V65" s="137"/>
      <c r="W65" s="137"/>
    </row>
    <row r="66" spans="3:23" s="128" customFormat="1" x14ac:dyDescent="0.25">
      <c r="C66" s="135"/>
      <c r="D66" s="137"/>
      <c r="E66" s="137"/>
      <c r="F66" s="137"/>
      <c r="G66" s="137"/>
      <c r="H66" s="137"/>
      <c r="I66" s="137"/>
      <c r="J66" s="137"/>
      <c r="K66" s="137"/>
      <c r="L66" s="137"/>
      <c r="M66" s="154"/>
      <c r="N66" s="137"/>
      <c r="O66" s="137"/>
      <c r="P66" s="137"/>
      <c r="Q66" s="137"/>
      <c r="R66" s="137"/>
      <c r="S66" s="137"/>
      <c r="T66" s="137"/>
      <c r="U66" s="137"/>
      <c r="V66" s="137"/>
      <c r="W66" s="137"/>
    </row>
    <row r="67" spans="3:23" s="128" customFormat="1" x14ac:dyDescent="0.25">
      <c r="C67" s="135"/>
      <c r="D67" s="137"/>
      <c r="E67" s="137"/>
      <c r="F67" s="137"/>
      <c r="G67" s="137"/>
      <c r="H67" s="137"/>
      <c r="I67" s="137"/>
      <c r="J67" s="137"/>
      <c r="K67" s="137"/>
      <c r="L67" s="137"/>
      <c r="M67" s="154"/>
      <c r="N67" s="137"/>
      <c r="O67" s="137"/>
      <c r="P67" s="137"/>
      <c r="Q67" s="137"/>
      <c r="R67" s="137"/>
      <c r="S67" s="137"/>
      <c r="T67" s="137"/>
      <c r="U67" s="137"/>
      <c r="V67" s="137"/>
      <c r="W67" s="137"/>
    </row>
    <row r="68" spans="3:23" s="128" customFormat="1" x14ac:dyDescent="0.25">
      <c r="C68" s="135"/>
      <c r="D68" s="137"/>
      <c r="E68" s="137"/>
      <c r="F68" s="137"/>
      <c r="G68" s="137"/>
      <c r="H68" s="137"/>
      <c r="I68" s="137"/>
      <c r="J68" s="137"/>
      <c r="K68" s="137"/>
      <c r="L68" s="137"/>
      <c r="M68" s="154"/>
      <c r="N68" s="137"/>
      <c r="O68" s="137"/>
      <c r="P68" s="137"/>
      <c r="Q68" s="137"/>
      <c r="R68" s="137"/>
      <c r="S68" s="137"/>
      <c r="T68" s="137"/>
      <c r="U68" s="137"/>
      <c r="V68" s="137"/>
      <c r="W68" s="137"/>
    </row>
    <row r="69" spans="3:23" x14ac:dyDescent="0.25">
      <c r="C69" s="134"/>
      <c r="D69" s="138"/>
      <c r="E69" s="138"/>
      <c r="F69" s="138"/>
      <c r="G69" s="138"/>
      <c r="H69" s="138"/>
      <c r="I69" s="138"/>
      <c r="J69" s="138"/>
      <c r="K69" s="138"/>
      <c r="L69" s="138"/>
      <c r="M69" s="157"/>
      <c r="N69" s="138"/>
      <c r="O69" s="138"/>
      <c r="P69" s="138"/>
      <c r="Q69" s="138"/>
      <c r="R69" s="138"/>
      <c r="S69" s="138"/>
      <c r="T69" s="138"/>
      <c r="U69" s="138"/>
      <c r="V69" s="138"/>
      <c r="W69" s="138"/>
    </row>
    <row r="70" spans="3:23" x14ac:dyDescent="0.25">
      <c r="C70" s="134"/>
      <c r="D70" s="138"/>
      <c r="E70" s="138"/>
      <c r="F70" s="138"/>
      <c r="G70" s="138"/>
      <c r="H70" s="138"/>
      <c r="I70" s="138"/>
      <c r="J70" s="138"/>
      <c r="K70" s="138"/>
      <c r="L70" s="138"/>
      <c r="M70" s="157"/>
      <c r="N70" s="138"/>
      <c r="O70" s="138"/>
      <c r="P70" s="138"/>
      <c r="Q70" s="138"/>
      <c r="R70" s="138"/>
      <c r="S70" s="138"/>
      <c r="T70" s="138"/>
      <c r="U70" s="138"/>
      <c r="V70" s="138"/>
      <c r="W70" s="138"/>
    </row>
    <row r="71" spans="3:23" x14ac:dyDescent="0.25">
      <c r="C71" s="134"/>
      <c r="D71" s="138"/>
      <c r="E71" s="138"/>
      <c r="F71" s="138"/>
      <c r="G71" s="138"/>
      <c r="H71" s="138"/>
      <c r="I71" s="138"/>
      <c r="J71" s="138"/>
      <c r="K71" s="138"/>
      <c r="L71" s="138"/>
      <c r="M71" s="157"/>
      <c r="N71" s="138"/>
      <c r="O71" s="138"/>
      <c r="P71" s="138"/>
      <c r="Q71" s="138"/>
      <c r="R71" s="138"/>
      <c r="S71" s="138"/>
      <c r="T71" s="138"/>
      <c r="U71" s="138"/>
      <c r="V71" s="138"/>
      <c r="W71" s="138"/>
    </row>
    <row r="72" spans="3:23" x14ac:dyDescent="0.25">
      <c r="C72" s="134"/>
      <c r="D72" s="138"/>
      <c r="E72" s="138"/>
      <c r="F72" s="138"/>
      <c r="G72" s="138"/>
      <c r="H72" s="138"/>
      <c r="I72" s="138"/>
      <c r="J72" s="138"/>
      <c r="K72" s="138"/>
      <c r="L72" s="138"/>
      <c r="M72" s="157"/>
      <c r="N72" s="138"/>
      <c r="O72" s="138"/>
      <c r="P72" s="138"/>
      <c r="Q72" s="138"/>
      <c r="R72" s="138"/>
      <c r="S72" s="138"/>
      <c r="T72" s="138"/>
      <c r="U72" s="138"/>
      <c r="V72" s="138"/>
      <c r="W72" s="138"/>
    </row>
    <row r="73" spans="3:23" x14ac:dyDescent="0.25">
      <c r="C73" s="134"/>
      <c r="D73" s="138"/>
      <c r="E73" s="138"/>
      <c r="F73" s="138"/>
      <c r="G73" s="138"/>
      <c r="H73" s="138"/>
      <c r="I73" s="138"/>
      <c r="J73" s="138"/>
      <c r="K73" s="138"/>
      <c r="L73" s="138"/>
      <c r="M73" s="157"/>
      <c r="N73" s="138"/>
      <c r="O73" s="138"/>
      <c r="P73" s="138"/>
      <c r="Q73" s="138"/>
      <c r="R73" s="138"/>
      <c r="S73" s="138"/>
      <c r="T73" s="138"/>
      <c r="U73" s="138"/>
      <c r="V73" s="138"/>
      <c r="W73" s="138"/>
    </row>
    <row r="74" spans="3:23" x14ac:dyDescent="0.25">
      <c r="C74" s="134"/>
      <c r="D74" s="138"/>
      <c r="E74" s="138"/>
      <c r="F74" s="138"/>
      <c r="G74" s="138"/>
      <c r="H74" s="138"/>
      <c r="I74" s="138"/>
      <c r="J74" s="138"/>
      <c r="K74" s="138"/>
      <c r="L74" s="138"/>
      <c r="M74" s="157"/>
      <c r="N74" s="138"/>
      <c r="O74" s="138"/>
      <c r="P74" s="138"/>
      <c r="Q74" s="138"/>
      <c r="R74" s="138"/>
      <c r="S74" s="138"/>
      <c r="T74" s="138"/>
      <c r="U74" s="138"/>
      <c r="V74" s="138"/>
      <c r="W74" s="138"/>
    </row>
    <row r="75" spans="3:23" x14ac:dyDescent="0.25">
      <c r="C75" s="134"/>
      <c r="D75" s="138"/>
      <c r="E75" s="138"/>
      <c r="F75" s="138"/>
      <c r="G75" s="138"/>
      <c r="H75" s="138"/>
      <c r="I75" s="138"/>
      <c r="J75" s="138"/>
      <c r="K75" s="138"/>
      <c r="L75" s="138"/>
      <c r="M75" s="157"/>
      <c r="N75" s="138"/>
      <c r="O75" s="138"/>
      <c r="P75" s="138"/>
      <c r="Q75" s="138"/>
      <c r="R75" s="138"/>
      <c r="S75" s="138"/>
      <c r="T75" s="138"/>
      <c r="U75" s="138"/>
      <c r="V75" s="138"/>
      <c r="W75" s="138"/>
    </row>
    <row r="76" spans="3:23" x14ac:dyDescent="0.25">
      <c r="C76" s="134"/>
      <c r="D76" s="138"/>
      <c r="E76" s="138"/>
      <c r="F76" s="138"/>
      <c r="G76" s="138"/>
      <c r="H76" s="138"/>
      <c r="I76" s="138"/>
      <c r="J76" s="138"/>
      <c r="K76" s="138"/>
      <c r="L76" s="138"/>
      <c r="M76" s="157"/>
      <c r="N76" s="138"/>
      <c r="O76" s="138"/>
      <c r="P76" s="138"/>
      <c r="Q76" s="138"/>
      <c r="R76" s="138"/>
      <c r="S76" s="138"/>
      <c r="T76" s="138"/>
      <c r="U76" s="138"/>
      <c r="V76" s="138"/>
      <c r="W76" s="138"/>
    </row>
    <row r="77" spans="3:23" x14ac:dyDescent="0.25">
      <c r="C77" s="134"/>
      <c r="D77" s="138"/>
      <c r="E77" s="138"/>
      <c r="F77" s="138"/>
      <c r="G77" s="138"/>
      <c r="H77" s="138"/>
      <c r="I77" s="138"/>
      <c r="J77" s="138"/>
      <c r="K77" s="138"/>
      <c r="L77" s="138"/>
      <c r="M77" s="157"/>
      <c r="N77" s="138"/>
      <c r="O77" s="138"/>
      <c r="P77" s="138"/>
      <c r="Q77" s="138"/>
      <c r="R77" s="138"/>
      <c r="S77" s="138"/>
      <c r="T77" s="138"/>
      <c r="U77" s="138"/>
      <c r="V77" s="138"/>
      <c r="W77" s="138"/>
    </row>
    <row r="78" spans="3:23" x14ac:dyDescent="0.25">
      <c r="C78" s="134"/>
      <c r="D78" s="138"/>
      <c r="E78" s="138"/>
      <c r="F78" s="138"/>
      <c r="G78" s="138"/>
      <c r="H78" s="138"/>
      <c r="I78" s="138"/>
      <c r="J78" s="138"/>
      <c r="K78" s="138"/>
      <c r="L78" s="138"/>
      <c r="M78" s="157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2017</vt:lpstr>
      <vt:lpstr>2018</vt:lpstr>
      <vt:lpstr>2019</vt:lpstr>
      <vt:lpstr>2020</vt:lpstr>
      <vt:lpstr>2021</vt:lpstr>
      <vt:lpstr>2022</vt:lpstr>
      <vt:lpstr>2023</vt:lpstr>
      <vt:lpstr>2024</vt:lpstr>
      <vt:lpstr>'2018'!Print_Area</vt:lpstr>
      <vt:lpstr>'2019'!Print_Area</vt:lpstr>
      <vt:lpstr>'2021'!Print_Area</vt:lpstr>
      <vt:lpstr>'2018'!Print_Titles</vt:lpstr>
      <vt:lpstr>'2019'!Print_Titles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Jovita Mask</dc:creator>
  <cp:lastModifiedBy>Julie Keith</cp:lastModifiedBy>
  <cp:lastPrinted>2021-07-26T19:24:40Z</cp:lastPrinted>
  <dcterms:created xsi:type="dcterms:W3CDTF">2015-04-22T15:00:17Z</dcterms:created>
  <dcterms:modified xsi:type="dcterms:W3CDTF">2024-03-27T15:14:38Z</dcterms:modified>
</cp:coreProperties>
</file>